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dílené dokumenty\DvorakR\B.Egermanna 950 DPS A-výtah\VZMR\"/>
    </mc:Choice>
  </mc:AlternateContent>
  <xr:revisionPtr revIDLastSave="0" documentId="8_{073B4D44-9BAF-408F-8ABC-4FDDE22B621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Krycí list" sheetId="4" r:id="rId1"/>
    <sheet name="Položky" sheetId="3" r:id="rId2"/>
  </sheets>
  <externalReferences>
    <externalReference r:id="rId3"/>
    <externalReference r:id="rId4"/>
    <externalReference r:id="rId5"/>
    <externalReference r:id="rId6"/>
  </externalReferences>
  <definedNames>
    <definedName name="_BPK1" localSheetId="0">[1]Položky!#REF!</definedName>
    <definedName name="_BPK1">[2]Položky!#REF!</definedName>
    <definedName name="_BPK2" localSheetId="0">[1]Položky!#REF!</definedName>
    <definedName name="_BPK2">[2]Položky!#REF!</definedName>
    <definedName name="_BPK3" localSheetId="0">[1]Položky!#REF!</definedName>
    <definedName name="_BPK3">[2]Položky!#REF!</definedName>
    <definedName name="AAA" localSheetId="0">'[3]SO1 1.00 '!#REF!</definedName>
    <definedName name="aaa">'[4]Krycí list'!$A$6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dadresa">#REF!</definedName>
    <definedName name="Datum" localSheetId="0">#REF!</definedName>
    <definedName name="Datum">#REF!</definedName>
    <definedName name="DIČ">#REF!</definedName>
    <definedName name="Dil" localSheetId="0">#REF!</definedName>
    <definedName name="Dil">#REF!</definedName>
    <definedName name="dmisto">#REF!</definedName>
    <definedName name="Dodavka" localSheetId="0">#REF!</definedName>
    <definedName name="Dodavka">#REF!</definedName>
    <definedName name="Dodavka0" localSheetId="0">'[3]SO1 1.00 '!#REF!</definedName>
    <definedName name="Dodavka0">Položky!#REF!</definedName>
    <definedName name="dpsc">#REF!</definedName>
    <definedName name="HSV" localSheetId="0">#REF!</definedName>
    <definedName name="HSV">#REF!</definedName>
    <definedName name="HSV_">'[3]SO1 1.00 '!#REF!</definedName>
    <definedName name="HSV0" localSheetId="0">'[3]SO1 1.00 '!#REF!</definedName>
    <definedName name="HSV0">Položky!#REF!</definedName>
    <definedName name="HZS" localSheetId="0">#REF!</definedName>
    <definedName name="HZS">#REF!</definedName>
    <definedName name="HZS0" localSheetId="0">'[3]SO1 1.00 '!#REF!</definedName>
    <definedName name="HZS0">Položky!#REF!</definedName>
    <definedName name="IČO">#REF!</definedName>
    <definedName name="JKSO" localSheetId="0">#REF!</definedName>
    <definedName name="JKSO">#REF!</definedName>
    <definedName name="MJ" localSheetId="0">#REF!</definedName>
    <definedName name="MJ">#REF!</definedName>
    <definedName name="Mont" localSheetId="0">#REF!</definedName>
    <definedName name="Mont">#REF!</definedName>
    <definedName name="Mont_">'[3]SO1 1.00 '!#REF!</definedName>
    <definedName name="Montaz0" localSheetId="0">'[3]SO1 1.00 '!#REF!</definedName>
    <definedName name="Montaz0">Položky!#REF!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1">Položky!$1:$7</definedName>
    <definedName name="Objednatel" localSheetId="0">#REF!</definedName>
    <definedName name="Objednatel">#REF!</definedName>
    <definedName name="Objekt">#REF!</definedName>
    <definedName name="_xlnm.Print_Area" localSheetId="0">'Krycí list'!$A$1:$R$29</definedName>
    <definedName name="_xlnm.Print_Area" localSheetId="1">Položky!$A$1:$F$35</definedName>
    <definedName name="odic">#REF!</definedName>
    <definedName name="oico">#REF!</definedName>
    <definedName name="omisto">#REF!</definedName>
    <definedName name="onazev">#REF!</definedName>
    <definedName name="opsc">#REF!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ojektant" localSheetId="0">#REF!</definedName>
    <definedName name="Projektant">#REF!</definedName>
    <definedName name="PSV" localSheetId="0">#REF!</definedName>
    <definedName name="PSV">#REF!</definedName>
    <definedName name="PSV_">'[3]SO1 1.00 '!#REF!</definedName>
    <definedName name="PSV0" localSheetId="0">'[3]SO1 1.00 '!#REF!</definedName>
    <definedName name="PSV0">Položky!#REF!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loupecCC" localSheetId="0">#REF!</definedName>
    <definedName name="SloupecCC">Položky!$F$7</definedName>
    <definedName name="SloupecCisloPol" localSheetId="0">#REF!</definedName>
    <definedName name="SloupecCisloPol">Položky!#REF!</definedName>
    <definedName name="SloupecJC" localSheetId="0">#REF!</definedName>
    <definedName name="SloupecJC">Položky!$E$7</definedName>
    <definedName name="SloupecMJ" localSheetId="0">#REF!</definedName>
    <definedName name="SloupecMJ">Položky!$C$7</definedName>
    <definedName name="SloupecMnozstvi" localSheetId="0">#REF!</definedName>
    <definedName name="SloupecMnozstvi">Položky!$D$7</definedName>
    <definedName name="SloupecNazPol" localSheetId="0">#REF!</definedName>
    <definedName name="SloupecNazPol">Položky!$B$7</definedName>
    <definedName name="SloupecPC" localSheetId="0">#REF!</definedName>
    <definedName name="SloupecPC">Položky!$A$7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StavbaCelkem">#REF!</definedName>
    <definedName name="Typ" localSheetId="0">'[3]SO1 1.00 '!#REF!</definedName>
    <definedName name="Typ">Položky!#REF!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'[3]SO1 1.00 '!#REF!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B3" i="3" l="1"/>
  <c r="F30" i="3"/>
  <c r="F29" i="3"/>
  <c r="F27" i="3"/>
  <c r="F28" i="3" l="1"/>
  <c r="BD14" i="3"/>
  <c r="BC14" i="3"/>
  <c r="BB14" i="3"/>
  <c r="BA14" i="3"/>
  <c r="F14" i="3"/>
  <c r="AZ14" i="3" s="1"/>
  <c r="BD15" i="3"/>
  <c r="BC15" i="3"/>
  <c r="BB15" i="3"/>
  <c r="BA15" i="3"/>
  <c r="F15" i="3"/>
  <c r="AZ15" i="3" s="1"/>
  <c r="E3" i="3" l="1"/>
  <c r="B5" i="3"/>
  <c r="O19" i="4" l="1"/>
  <c r="F31" i="3" l="1"/>
  <c r="F26" i="3"/>
  <c r="F25" i="3"/>
  <c r="F24" i="3"/>
  <c r="F23" i="3"/>
  <c r="F22" i="3"/>
  <c r="F21" i="3"/>
  <c r="F20" i="3"/>
  <c r="F19" i="3"/>
  <c r="F18" i="3"/>
  <c r="F13" i="3"/>
  <c r="AZ13" i="3" s="1"/>
  <c r="F12" i="3"/>
  <c r="F11" i="3"/>
  <c r="AZ11" i="3" s="1"/>
  <c r="F10" i="3"/>
  <c r="F34" i="3" s="1"/>
  <c r="F9" i="3"/>
  <c r="AZ9" i="3" s="1"/>
  <c r="BA9" i="3"/>
  <c r="BA10" i="3"/>
  <c r="BA11" i="3"/>
  <c r="BA12" i="3"/>
  <c r="BA13" i="3"/>
  <c r="BC9" i="3"/>
  <c r="BC10" i="3"/>
  <c r="BC11" i="3"/>
  <c r="BC12" i="3"/>
  <c r="BC13" i="3"/>
  <c r="BB9" i="3"/>
  <c r="BB10" i="3"/>
  <c r="BB11" i="3"/>
  <c r="BB12" i="3"/>
  <c r="BB13" i="3"/>
  <c r="BD9" i="3"/>
  <c r="BD10" i="3"/>
  <c r="BD11" i="3"/>
  <c r="BD12" i="3"/>
  <c r="BD13" i="3"/>
  <c r="AZ12" i="3" l="1"/>
  <c r="F33" i="3"/>
  <c r="AZ10" i="3"/>
  <c r="F35" i="3" l="1"/>
  <c r="K18" i="4"/>
  <c r="K19" i="4" l="1"/>
  <c r="Q18" i="4"/>
  <c r="Q19" i="4" s="1"/>
  <c r="J18" i="4" l="1"/>
  <c r="J19" i="4" s="1"/>
</calcChain>
</file>

<file path=xl/sharedStrings.xml><?xml version="1.0" encoding="utf-8"?>
<sst xmlns="http://schemas.openxmlformats.org/spreadsheetml/2006/main" count="100" uniqueCount="69">
  <si>
    <t>Stavba :</t>
  </si>
  <si>
    <t>Objekt :</t>
  </si>
  <si>
    <t xml:space="preserve">Položkový rozpočet </t>
  </si>
  <si>
    <t>Rozpočet:</t>
  </si>
  <si>
    <t>P.č.</t>
  </si>
  <si>
    <t>Název položky</t>
  </si>
  <si>
    <t>MJ</t>
  </si>
  <si>
    <t>množství</t>
  </si>
  <si>
    <t>cena / MJ</t>
  </si>
  <si>
    <t>celkem (Kč)</t>
  </si>
  <si>
    <t>ks</t>
  </si>
  <si>
    <t>kpl</t>
  </si>
  <si>
    <t>Demontáž původního výtahu</t>
  </si>
  <si>
    <t>Odvoz a ekologická likvidace částí původního výtahu a použitého materiálu</t>
  </si>
  <si>
    <t>Dodávka výtahu včetně technické dokumentace, certifikátů bezpečnostních komponentů, prohlášení o shodě, schválení autorizovanou osobou</t>
  </si>
  <si>
    <t>Montáž nového výtahu</t>
  </si>
  <si>
    <t>Dodávka nových šachetních dveří</t>
  </si>
  <si>
    <t>STAVEBNÍ PRÁCE</t>
  </si>
  <si>
    <t>Úprava podlahy strojovny, nátěr podlahy</t>
  </si>
  <si>
    <t>Zajištění dveřního otvoru po vybourání dveří proti pádu</t>
  </si>
  <si>
    <t>Vybourání původních šachetních dveří, úprava otvoru, usazení a zazdění nových</t>
  </si>
  <si>
    <t>Vybílení strojovny</t>
  </si>
  <si>
    <t>Úprava prohlubně šachty- oprava omítek, začištění dna, nátěr podlahy</t>
  </si>
  <si>
    <t>Odvoz a ekologická likvidace vybouraného zdiva a použitého stavebního materiálu</t>
  </si>
  <si>
    <t>Vyčištění výtahů po dokončení stavebních prací</t>
  </si>
  <si>
    <t>;</t>
  </si>
  <si>
    <t>Cena celkem bez DPH:</t>
  </si>
  <si>
    <t>Cena celkem za dodávku a montáž výtahu vč. stav.prací a DPH:</t>
  </si>
  <si>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</si>
  <si>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</si>
  <si>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</si>
  <si>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</si>
  <si>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</si>
  <si>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</si>
  <si>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</si>
  <si>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Praha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</si>
  <si>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</si>
  <si>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</si>
  <si>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</si>
  <si>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</si>
  <si>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</si>
  <si>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</si>
  <si>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</si>
  <si>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</si>
  <si>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Položek</t>
  </si>
  <si>
    <t>Název rozpočtu</t>
  </si>
  <si>
    <t>Cena celkem</t>
  </si>
  <si>
    <t>Základ DPH 15%</t>
  </si>
  <si>
    <t>Základ DPH 21%</t>
  </si>
  <si>
    <t>DPH celkem</t>
  </si>
  <si>
    <t>Celkem za stavbu</t>
  </si>
  <si>
    <t>Datum a podpis</t>
  </si>
  <si>
    <t>Razítko</t>
  </si>
  <si>
    <t xml:space="preserve"> </t>
  </si>
  <si>
    <t>Oprava podlahových krytin nástupišť v místě výměny dveří (do 300 mm od prahu)</t>
  </si>
  <si>
    <t>Oprava čelní stěny šachty po usazení dveří, oprava omítek a vybílení šachty v těchto místech do 500 mm od šachetních dveří</t>
  </si>
  <si>
    <t xml:space="preserve">Práce související s instalací nové technologie výtahu v šachtě a strojovně </t>
  </si>
  <si>
    <t>Rekonstrukce výtahu</t>
  </si>
  <si>
    <t>DPS Nový Bor, budova A, B. Egermanna 950</t>
  </si>
  <si>
    <t>Provedení předepsaných zkoušek a revizí</t>
  </si>
  <si>
    <t>Provedení měření hluku z provozu výtahu</t>
  </si>
  <si>
    <t>Dodávka, montáž a pronájem lešení pro montáž výtahu do výtahové šachty</t>
  </si>
  <si>
    <t>Úprava hlavního elektro přívodu pro výtah a napojení na nový hlavní vypínač výtahu</t>
  </si>
  <si>
    <t>dodávka a montáž náhradního zdroje elektrické energie pro výtah, navržena UPS MZ 80 kVA/In=115A vč. baterií</t>
  </si>
  <si>
    <t>VÝTAH</t>
  </si>
  <si>
    <t>Vyčištění výtahu po dokončení stavebních prací</t>
  </si>
  <si>
    <t>DPH 21%:</t>
  </si>
  <si>
    <t>Výměna osobního výtahu v objektu DPS A,</t>
  </si>
  <si>
    <t>B. Egermanna 950, Nový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</si>
</sst>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#"/>
    <numFmt numFmtId="166" formatCode="_-* #,##0\ &quot;Kč&quot;_-;\-* #,##0\ &quot;Kč&quot;_-;_-* &quot;-&quot;??\ &quot;Kč&quot;_-;_-@_-"/>
  </numFmts>
  <fonts count="47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sz val="7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b/>
      <sz val="8"/>
      <color indexed="18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CE"/>
      <charset val="238"/>
    </font>
    <font>
      <b/>
      <i/>
      <sz val="7"/>
      <color indexed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b/>
      <u/>
      <sz val="11"/>
      <color indexed="10"/>
      <name val="Arial"/>
      <family val="2"/>
      <charset val="238"/>
    </font>
    <font>
      <b/>
      <u/>
      <sz val="11"/>
      <color indexed="10"/>
      <name val="Arial CE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0" borderId="0" applyAlignment="0">
      <alignment vertical="top" wrapText="1"/>
      <protection locked="0"/>
    </xf>
    <xf numFmtId="0" fontId="4" fillId="0" borderId="0"/>
    <xf numFmtId="44" fontId="4" fillId="0" borderId="0" applyFont="0" applyFill="0" applyBorder="0" applyAlignment="0" applyProtection="0"/>
  </cellStyleXfs>
  <cellXfs count="162">
    <xf numFmtId="0" fontId="0" fillId="0" borderId="0" xfId="0"/>
    <xf numFmtId="0" fontId="12" fillId="0" borderId="0" xfId="28" applyFill="1" applyBorder="1"/>
    <xf numFmtId="0" fontId="20" fillId="0" borderId="0" xfId="28" applyFont="1" applyFill="1" applyBorder="1"/>
    <xf numFmtId="0" fontId="12" fillId="0" borderId="0" xfId="28" applyFont="1" applyFill="1" applyBorder="1"/>
    <xf numFmtId="0" fontId="12" fillId="0" borderId="0" xfId="28" applyFill="1" applyBorder="1" applyAlignment="1">
      <alignment horizontal="right"/>
    </xf>
    <xf numFmtId="0" fontId="12" fillId="0" borderId="0" xfId="28" applyFill="1" applyBorder="1" applyAlignment="1"/>
    <xf numFmtId="0" fontId="21" fillId="0" borderId="0" xfId="28" applyFont="1" applyFill="1" applyBorder="1"/>
    <xf numFmtId="3" fontId="12" fillId="0" borderId="0" xfId="28" applyNumberFormat="1" applyFill="1" applyBorder="1"/>
    <xf numFmtId="0" fontId="12" fillId="0" borderId="0" xfId="28" applyFill="1" applyBorder="1" applyAlignment="1">
      <alignment horizontal="center"/>
    </xf>
    <xf numFmtId="4" fontId="12" fillId="0" borderId="0" xfId="28" applyNumberFormat="1" applyFill="1" applyBorder="1" applyAlignment="1">
      <alignment horizontal="right"/>
    </xf>
    <xf numFmtId="4" fontId="19" fillId="0" borderId="0" xfId="28" applyNumberFormat="1" applyFont="1" applyFill="1" applyBorder="1"/>
    <xf numFmtId="0" fontId="22" fillId="0" borderId="0" xfId="28" applyFont="1" applyFill="1" applyBorder="1" applyAlignment="1"/>
    <xf numFmtId="0" fontId="23" fillId="0" borderId="0" xfId="28" applyFont="1" applyFill="1" applyBorder="1"/>
    <xf numFmtId="3" fontId="23" fillId="0" borderId="0" xfId="28" applyNumberFormat="1" applyFont="1" applyFill="1" applyBorder="1" applyAlignment="1">
      <alignment horizontal="right"/>
    </xf>
    <xf numFmtId="4" fontId="23" fillId="0" borderId="0" xfId="28" applyNumberFormat="1" applyFont="1" applyFill="1" applyBorder="1"/>
    <xf numFmtId="0" fontId="26" fillId="4" borderId="0" xfId="0" applyNumberFormat="1" applyFont="1" applyFill="1" applyBorder="1" applyAlignment="1" applyProtection="1">
      <alignment vertical="top"/>
    </xf>
    <xf numFmtId="0" fontId="27" fillId="4" borderId="0" xfId="0" applyNumberFormat="1" applyFont="1" applyFill="1" applyBorder="1" applyAlignment="1" applyProtection="1">
      <alignment vertical="top"/>
    </xf>
    <xf numFmtId="0" fontId="27" fillId="0" borderId="0" xfId="0" applyFont="1" applyBorder="1" applyAlignment="1">
      <alignment vertical="top"/>
    </xf>
    <xf numFmtId="0" fontId="28" fillId="4" borderId="0" xfId="0" applyNumberFormat="1" applyFont="1" applyFill="1" applyBorder="1" applyAlignment="1" applyProtection="1">
      <alignment vertical="top"/>
    </xf>
    <xf numFmtId="0" fontId="25" fillId="4" borderId="0" xfId="0" applyNumberFormat="1" applyFont="1" applyFill="1" applyBorder="1" applyAlignment="1" applyProtection="1">
      <alignment vertical="top"/>
    </xf>
    <xf numFmtId="0" fontId="29" fillId="4" borderId="0" xfId="0" applyNumberFormat="1" applyFont="1" applyFill="1" applyBorder="1" applyAlignment="1" applyProtection="1">
      <alignment vertical="top"/>
    </xf>
    <xf numFmtId="0" fontId="0" fillId="0" borderId="0" xfId="0" applyBorder="1" applyAlignment="1">
      <alignment vertical="top"/>
    </xf>
    <xf numFmtId="0" fontId="19" fillId="4" borderId="0" xfId="0" applyNumberFormat="1" applyFont="1" applyFill="1" applyBorder="1" applyAlignment="1" applyProtection="1">
      <alignment horizontal="left" vertical="top"/>
    </xf>
    <xf numFmtId="0" fontId="25" fillId="4" borderId="0" xfId="0" applyNumberFormat="1" applyFont="1" applyFill="1" applyBorder="1" applyAlignment="1" applyProtection="1">
      <alignment horizontal="left" vertical="top"/>
    </xf>
    <xf numFmtId="0" fontId="25" fillId="18" borderId="10" xfId="0" applyNumberFormat="1" applyFont="1" applyFill="1" applyBorder="1" applyAlignment="1" applyProtection="1">
      <alignment horizontal="center" vertical="top" wrapText="1"/>
    </xf>
    <xf numFmtId="0" fontId="25" fillId="18" borderId="11" xfId="0" applyNumberFormat="1" applyFont="1" applyFill="1" applyBorder="1" applyAlignment="1" applyProtection="1">
      <alignment horizontal="center" vertical="top" wrapText="1"/>
    </xf>
    <xf numFmtId="0" fontId="25" fillId="18" borderId="12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 vertical="top"/>
    </xf>
    <xf numFmtId="165" fontId="30" fillId="0" borderId="0" xfId="0" applyNumberFormat="1" applyFont="1" applyFill="1" applyBorder="1" applyAlignment="1" applyProtection="1">
      <alignment horizontal="left" vertical="top" wrapText="1"/>
    </xf>
    <xf numFmtId="165" fontId="30" fillId="0" borderId="0" xfId="0" applyNumberFormat="1" applyFont="1" applyFill="1" applyBorder="1" applyAlignment="1" applyProtection="1">
      <alignment horizontal="center" vertical="top"/>
    </xf>
    <xf numFmtId="164" fontId="30" fillId="0" borderId="0" xfId="0" applyNumberFormat="1" applyFont="1" applyFill="1" applyBorder="1" applyAlignment="1" applyProtection="1">
      <alignment horizontal="right" vertical="top"/>
    </xf>
    <xf numFmtId="4" fontId="30" fillId="0" borderId="0" xfId="0" applyNumberFormat="1" applyFont="1" applyFill="1" applyBorder="1" applyAlignment="1" applyProtection="1">
      <alignment horizontal="right" vertical="top"/>
    </xf>
    <xf numFmtId="165" fontId="24" fillId="0" borderId="13" xfId="0" applyNumberFormat="1" applyFont="1" applyFill="1" applyBorder="1" applyAlignment="1" applyProtection="1">
      <alignment horizontal="right" vertical="top"/>
    </xf>
    <xf numFmtId="165" fontId="24" fillId="0" borderId="14" xfId="0" applyNumberFormat="1" applyFont="1" applyFill="1" applyBorder="1" applyAlignment="1" applyProtection="1">
      <alignment horizontal="left" vertical="top" wrapText="1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24" fillId="0" borderId="14" xfId="0" applyNumberFormat="1" applyFont="1" applyFill="1" applyBorder="1" applyAlignment="1" applyProtection="1">
      <alignment horizontal="right" vertical="top"/>
    </xf>
    <xf numFmtId="4" fontId="24" fillId="0" borderId="14" xfId="0" applyNumberFormat="1" applyFont="1" applyFill="1" applyBorder="1" applyAlignment="1" applyProtection="1">
      <alignment horizontal="right" vertical="top"/>
    </xf>
    <xf numFmtId="4" fontId="24" fillId="0" borderId="15" xfId="0" applyNumberFormat="1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4" fontId="32" fillId="0" borderId="15" xfId="0" applyNumberFormat="1" applyFont="1" applyFill="1" applyBorder="1" applyAlignment="1" applyProtection="1">
      <alignment horizontal="right" vertical="top"/>
    </xf>
    <xf numFmtId="0" fontId="34" fillId="0" borderId="20" xfId="43" applyFont="1" applyBorder="1" applyAlignment="1" applyProtection="1">
      <alignment horizontal="left"/>
    </xf>
    <xf numFmtId="0" fontId="34" fillId="0" borderId="21" xfId="43" applyFont="1" applyBorder="1" applyAlignment="1" applyProtection="1">
      <alignment horizontal="left"/>
    </xf>
    <xf numFmtId="0" fontId="34" fillId="0" borderId="22" xfId="43" applyFont="1" applyBorder="1" applyAlignment="1" applyProtection="1">
      <alignment horizontal="left"/>
    </xf>
    <xf numFmtId="0" fontId="33" fillId="0" borderId="0" xfId="43" applyAlignment="1">
      <alignment horizontal="left" vertical="top"/>
      <protection locked="0"/>
    </xf>
    <xf numFmtId="0" fontId="34" fillId="0" borderId="23" xfId="43" applyFont="1" applyBorder="1" applyAlignment="1" applyProtection="1">
      <alignment horizontal="left"/>
    </xf>
    <xf numFmtId="0" fontId="34" fillId="0" borderId="0" xfId="43" applyFont="1" applyAlignment="1" applyProtection="1">
      <alignment horizontal="left"/>
    </xf>
    <xf numFmtId="0" fontId="35" fillId="0" borderId="0" xfId="43" applyFont="1" applyAlignment="1" applyProtection="1">
      <alignment horizontal="left"/>
    </xf>
    <xf numFmtId="0" fontId="36" fillId="0" borderId="0" xfId="43" applyFont="1" applyAlignment="1" applyProtection="1">
      <alignment horizontal="left"/>
    </xf>
    <xf numFmtId="0" fontId="34" fillId="0" borderId="24" xfId="43" applyFont="1" applyBorder="1" applyAlignment="1" applyProtection="1">
      <alignment horizontal="left"/>
    </xf>
    <xf numFmtId="0" fontId="34" fillId="0" borderId="25" xfId="43" applyFont="1" applyBorder="1" applyAlignment="1" applyProtection="1">
      <alignment horizontal="left"/>
    </xf>
    <xf numFmtId="0" fontId="34" fillId="0" borderId="26" xfId="43" applyFont="1" applyBorder="1" applyAlignment="1" applyProtection="1">
      <alignment horizontal="left"/>
    </xf>
    <xf numFmtId="0" fontId="34" fillId="0" borderId="27" xfId="43" applyFont="1" applyBorder="1" applyAlignment="1" applyProtection="1">
      <alignment horizontal="left"/>
    </xf>
    <xf numFmtId="0" fontId="37" fillId="0" borderId="20" xfId="43" applyFont="1" applyBorder="1" applyAlignment="1" applyProtection="1">
      <alignment horizontal="left" vertical="center"/>
    </xf>
    <xf numFmtId="0" fontId="37" fillId="0" borderId="21" xfId="43" applyFont="1" applyBorder="1" applyAlignment="1" applyProtection="1">
      <alignment horizontal="left" vertical="center"/>
    </xf>
    <xf numFmtId="0" fontId="37" fillId="0" borderId="22" xfId="43" applyFont="1" applyBorder="1" applyAlignment="1" applyProtection="1">
      <alignment horizontal="left" vertical="center"/>
    </xf>
    <xf numFmtId="0" fontId="37" fillId="0" borderId="23" xfId="43" applyFont="1" applyBorder="1" applyAlignment="1" applyProtection="1">
      <alignment horizontal="left" vertical="center"/>
    </xf>
    <xf numFmtId="0" fontId="37" fillId="0" borderId="0" xfId="43" applyFont="1" applyAlignment="1" applyProtection="1">
      <alignment horizontal="left" vertical="center"/>
    </xf>
    <xf numFmtId="0" fontId="19" fillId="0" borderId="28" xfId="43" applyFont="1" applyBorder="1" applyAlignment="1" applyProtection="1">
      <alignment horizontal="left" vertical="center"/>
    </xf>
    <xf numFmtId="0" fontId="37" fillId="0" borderId="29" xfId="43" applyFont="1" applyBorder="1" applyAlignment="1" applyProtection="1">
      <alignment horizontal="left" vertical="center"/>
    </xf>
    <xf numFmtId="0" fontId="37" fillId="0" borderId="30" xfId="43" applyFont="1" applyBorder="1" applyAlignment="1" applyProtection="1">
      <alignment horizontal="left" vertical="center"/>
    </xf>
    <xf numFmtId="0" fontId="37" fillId="0" borderId="28" xfId="43" applyFont="1" applyBorder="1" applyAlignment="1" applyProtection="1">
      <alignment horizontal="left" vertical="center"/>
    </xf>
    <xf numFmtId="0" fontId="37" fillId="0" borderId="24" xfId="43" applyFont="1" applyBorder="1" applyAlignment="1" applyProtection="1">
      <alignment horizontal="left" vertical="center"/>
    </xf>
    <xf numFmtId="0" fontId="38" fillId="0" borderId="31" xfId="43" applyFont="1" applyBorder="1" applyAlignment="1" applyProtection="1">
      <alignment horizontal="left" vertical="center"/>
    </xf>
    <xf numFmtId="0" fontId="37" fillId="0" borderId="32" xfId="43" applyFont="1" applyBorder="1" applyAlignment="1" applyProtection="1">
      <alignment horizontal="left" vertical="center"/>
    </xf>
    <xf numFmtId="0" fontId="37" fillId="0" borderId="31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 vertical="center"/>
    </xf>
    <xf numFmtId="0" fontId="37" fillId="0" borderId="34" xfId="43" applyFont="1" applyBorder="1" applyAlignment="1" applyProtection="1">
      <alignment horizontal="left" vertical="center"/>
    </xf>
    <xf numFmtId="0" fontId="37" fillId="0" borderId="35" xfId="43" applyFont="1" applyBorder="1" applyAlignment="1" applyProtection="1">
      <alignment horizontal="left" vertical="center"/>
    </xf>
    <xf numFmtId="0" fontId="24" fillId="0" borderId="33" xfId="43" applyFont="1" applyBorder="1" applyAlignment="1" applyProtection="1">
      <alignment horizontal="left" vertical="center"/>
    </xf>
    <xf numFmtId="0" fontId="24" fillId="0" borderId="36" xfId="43" applyFont="1" applyBorder="1" applyAlignment="1" applyProtection="1">
      <alignment horizontal="left" vertical="center"/>
    </xf>
    <xf numFmtId="0" fontId="39" fillId="0" borderId="23" xfId="43" applyFont="1" applyBorder="1" applyAlignment="1" applyProtection="1">
      <alignment horizontal="left" vertical="center"/>
    </xf>
    <xf numFmtId="0" fontId="24" fillId="0" borderId="31" xfId="43" applyFont="1" applyBorder="1" applyAlignment="1" applyProtection="1">
      <alignment horizontal="left" vertical="center"/>
    </xf>
    <xf numFmtId="0" fontId="31" fillId="0" borderId="31" xfId="43" applyFont="1" applyBorder="1" applyAlignment="1" applyProtection="1">
      <alignment horizontal="left" vertical="center"/>
    </xf>
    <xf numFmtId="0" fontId="24" fillId="0" borderId="0" xfId="43" applyFont="1" applyAlignment="1" applyProtection="1">
      <alignment horizontal="left" vertical="center"/>
    </xf>
    <xf numFmtId="0" fontId="37" fillId="0" borderId="36" xfId="43" applyFont="1" applyBorder="1" applyAlignment="1" applyProtection="1">
      <alignment horizontal="left" vertical="center"/>
    </xf>
    <xf numFmtId="0" fontId="37" fillId="0" borderId="37" xfId="43" applyFont="1" applyBorder="1" applyAlignment="1" applyProtection="1">
      <alignment horizontal="left" vertical="center"/>
    </xf>
    <xf numFmtId="0" fontId="37" fillId="0" borderId="38" xfId="43" applyFont="1" applyBorder="1" applyAlignment="1" applyProtection="1">
      <alignment horizontal="left" vertical="center"/>
    </xf>
    <xf numFmtId="0" fontId="37" fillId="0" borderId="39" xfId="43" applyFont="1" applyBorder="1" applyAlignment="1" applyProtection="1">
      <alignment horizontal="left" vertical="center"/>
    </xf>
    <xf numFmtId="14" fontId="37" fillId="0" borderId="36" xfId="43" applyNumberFormat="1" applyFont="1" applyBorder="1" applyAlignment="1" applyProtection="1">
      <alignment horizontal="left" vertical="center"/>
    </xf>
    <xf numFmtId="0" fontId="37" fillId="0" borderId="0" xfId="43" applyFont="1" applyBorder="1" applyAlignment="1" applyProtection="1">
      <alignment horizontal="left" vertical="center"/>
    </xf>
    <xf numFmtId="49" fontId="38" fillId="0" borderId="40" xfId="43" applyNumberFormat="1" applyFont="1" applyBorder="1" applyAlignment="1" applyProtection="1">
      <alignment horizontal="left" vertical="center"/>
    </xf>
    <xf numFmtId="0" fontId="40" fillId="0" borderId="41" xfId="44" applyFont="1" applyBorder="1" applyAlignment="1">
      <alignment horizontal="left" vertical="center"/>
    </xf>
    <xf numFmtId="0" fontId="38" fillId="0" borderId="42" xfId="43" applyFont="1" applyBorder="1" applyAlignment="1" applyProtection="1">
      <alignment horizontal="left" vertical="center" wrapText="1"/>
    </xf>
    <xf numFmtId="2" fontId="34" fillId="0" borderId="45" xfId="43" applyNumberFormat="1" applyFont="1" applyBorder="1" applyAlignment="1" applyProtection="1">
      <alignment horizontal="left" vertical="center"/>
    </xf>
    <xf numFmtId="2" fontId="4" fillId="0" borderId="46" xfId="44" applyNumberFormat="1" applyBorder="1" applyAlignment="1">
      <alignment horizontal="left" vertical="center"/>
    </xf>
    <xf numFmtId="0" fontId="4" fillId="0" borderId="46" xfId="44" applyBorder="1" applyAlignment="1">
      <alignment horizontal="left" vertical="center"/>
    </xf>
    <xf numFmtId="49" fontId="41" fillId="0" borderId="40" xfId="43" applyNumberFormat="1" applyFont="1" applyBorder="1" applyAlignment="1" applyProtection="1">
      <alignment horizontal="left" vertical="center"/>
    </xf>
    <xf numFmtId="0" fontId="42" fillId="0" borderId="41" xfId="44" applyFont="1" applyBorder="1" applyAlignment="1">
      <alignment horizontal="left" vertical="center"/>
    </xf>
    <xf numFmtId="0" fontId="33" fillId="0" borderId="0" xfId="43" applyBorder="1" applyAlignment="1">
      <alignment horizontal="left" vertical="top"/>
      <protection locked="0"/>
    </xf>
    <xf numFmtId="0" fontId="37" fillId="0" borderId="50" xfId="43" applyFont="1" applyBorder="1" applyAlignment="1" applyProtection="1">
      <alignment horizontal="left"/>
    </xf>
    <xf numFmtId="0" fontId="34" fillId="0" borderId="50" xfId="43" applyFont="1" applyBorder="1" applyAlignment="1" applyProtection="1">
      <alignment horizontal="left" vertical="center"/>
    </xf>
    <xf numFmtId="0" fontId="37" fillId="0" borderId="0" xfId="43" applyFont="1" applyBorder="1" applyAlignment="1" applyProtection="1">
      <alignment horizontal="left"/>
    </xf>
    <xf numFmtId="0" fontId="37" fillId="0" borderId="0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left" vertical="center" wrapText="1"/>
    </xf>
    <xf numFmtId="39" fontId="24" fillId="0" borderId="0" xfId="43" applyNumberFormat="1" applyFont="1" applyBorder="1" applyAlignment="1" applyProtection="1">
      <alignment horizontal="right" vertical="center"/>
    </xf>
    <xf numFmtId="39" fontId="4" fillId="0" borderId="0" xfId="43" applyNumberFormat="1" applyFont="1" applyBorder="1" applyAlignment="1" applyProtection="1">
      <alignment horizontal="right" vertical="center"/>
    </xf>
    <xf numFmtId="0" fontId="34" fillId="0" borderId="0" xfId="43" applyFont="1" applyBorder="1" applyAlignment="1" applyProtection="1">
      <alignment horizontal="left" vertical="center"/>
    </xf>
    <xf numFmtId="0" fontId="38" fillId="0" borderId="51" xfId="43" applyFont="1" applyBorder="1" applyAlignment="1" applyProtection="1">
      <alignment horizontal="left" vertical="top"/>
    </xf>
    <xf numFmtId="0" fontId="34" fillId="0" borderId="29" xfId="43" applyFont="1" applyBorder="1" applyAlignment="1" applyProtection="1">
      <alignment horizontal="left" vertical="center"/>
    </xf>
    <xf numFmtId="0" fontId="34" fillId="0" borderId="30" xfId="43" applyFont="1" applyBorder="1" applyAlignment="1" applyProtection="1">
      <alignment horizontal="left" vertical="center"/>
    </xf>
    <xf numFmtId="0" fontId="34" fillId="0" borderId="28" xfId="43" applyFont="1" applyBorder="1" applyAlignment="1" applyProtection="1">
      <alignment horizontal="left" vertical="center"/>
    </xf>
    <xf numFmtId="0" fontId="34" fillId="0" borderId="52" xfId="43" applyFont="1" applyBorder="1" applyAlignment="1" applyProtection="1">
      <alignment horizontal="left" vertical="center"/>
    </xf>
    <xf numFmtId="0" fontId="34" fillId="0" borderId="53" xfId="43" applyFont="1" applyBorder="1" applyAlignment="1" applyProtection="1">
      <alignment horizontal="left" vertical="center"/>
    </xf>
    <xf numFmtId="0" fontId="34" fillId="0" borderId="32" xfId="43" applyFont="1" applyBorder="1" applyAlignment="1" applyProtection="1">
      <alignment horizontal="left" vertical="center"/>
    </xf>
    <xf numFmtId="0" fontId="34" fillId="0" borderId="31" xfId="43" applyFont="1" applyBorder="1" applyAlignment="1" applyProtection="1">
      <alignment horizontal="left" vertical="center"/>
    </xf>
    <xf numFmtId="0" fontId="34" fillId="0" borderId="54" xfId="43" applyFont="1" applyBorder="1" applyAlignment="1" applyProtection="1">
      <alignment horizontal="left" vertical="center"/>
    </xf>
    <xf numFmtId="0" fontId="38" fillId="0" borderId="0" xfId="43" applyFont="1" applyBorder="1" applyAlignment="1" applyProtection="1">
      <alignment horizontal="left" vertical="center"/>
    </xf>
    <xf numFmtId="39" fontId="40" fillId="0" borderId="0" xfId="43" applyNumberFormat="1" applyFont="1" applyBorder="1" applyAlignment="1" applyProtection="1">
      <alignment horizontal="right" vertical="center"/>
    </xf>
    <xf numFmtId="0" fontId="37" fillId="0" borderId="55" xfId="43" applyFont="1" applyBorder="1" applyAlignment="1" applyProtection="1">
      <alignment horizontal="left"/>
    </xf>
    <xf numFmtId="0" fontId="34" fillId="0" borderId="34" xfId="43" applyFont="1" applyBorder="1" applyAlignment="1" applyProtection="1">
      <alignment horizontal="left" vertical="center"/>
    </xf>
    <xf numFmtId="0" fontId="34" fillId="0" borderId="35" xfId="43" applyFont="1" applyBorder="1" applyAlignment="1" applyProtection="1">
      <alignment horizontal="left" vertical="center"/>
    </xf>
    <xf numFmtId="0" fontId="37" fillId="0" borderId="33" xfId="43" applyFont="1" applyBorder="1" applyAlignment="1" applyProtection="1">
      <alignment horizontal="left"/>
    </xf>
    <xf numFmtId="0" fontId="34" fillId="0" borderId="56" xfId="43" applyFont="1" applyBorder="1" applyAlignment="1" applyProtection="1">
      <alignment horizontal="left" vertical="center"/>
    </xf>
    <xf numFmtId="0" fontId="43" fillId="0" borderId="0" xfId="43" applyFont="1" applyBorder="1" applyAlignment="1" applyProtection="1">
      <alignment horizontal="left" vertical="center"/>
    </xf>
    <xf numFmtId="0" fontId="44" fillId="0" borderId="0" xfId="43" applyFont="1" applyBorder="1" applyAlignment="1" applyProtection="1">
      <alignment horizontal="left" vertical="center"/>
    </xf>
    <xf numFmtId="37" fontId="4" fillId="0" borderId="0" xfId="43" applyNumberFormat="1" applyFont="1" applyBorder="1" applyAlignment="1" applyProtection="1">
      <alignment horizontal="right" vertical="center"/>
    </xf>
    <xf numFmtId="0" fontId="37" fillId="0" borderId="57" xfId="43" applyFont="1" applyBorder="1" applyAlignment="1" applyProtection="1">
      <alignment horizontal="left"/>
    </xf>
    <xf numFmtId="0" fontId="34" fillId="0" borderId="58" xfId="43" applyFont="1" applyBorder="1" applyAlignment="1" applyProtection="1">
      <alignment horizontal="left" vertical="center"/>
    </xf>
    <xf numFmtId="0" fontId="37" fillId="0" borderId="59" xfId="43" applyFont="1" applyBorder="1" applyAlignment="1" applyProtection="1">
      <alignment horizontal="left"/>
    </xf>
    <xf numFmtId="0" fontId="34" fillId="0" borderId="60" xfId="43" applyFont="1" applyBorder="1" applyAlignment="1" applyProtection="1">
      <alignment horizontal="left" vertical="center"/>
    </xf>
    <xf numFmtId="0" fontId="33" fillId="0" borderId="0" xfId="43" applyFont="1" applyAlignment="1">
      <alignment horizontal="left" vertical="top"/>
      <protection locked="0"/>
    </xf>
    <xf numFmtId="0" fontId="33" fillId="0" borderId="0" xfId="44" applyFont="1" applyAlignment="1" applyProtection="1">
      <alignment horizontal="left" vertical="top"/>
      <protection locked="0"/>
    </xf>
    <xf numFmtId="0" fontId="33" fillId="0" borderId="0" xfId="0" applyFont="1" applyAlignment="1" applyProtection="1">
      <alignment horizontal="left" vertical="top"/>
      <protection locked="0"/>
    </xf>
    <xf numFmtId="166" fontId="34" fillId="0" borderId="47" xfId="45" applyNumberFormat="1" applyFont="1" applyBorder="1" applyAlignment="1" applyProtection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0" fontId="31" fillId="0" borderId="0" xfId="28" applyFont="1" applyFill="1" applyBorder="1"/>
    <xf numFmtId="165" fontId="24" fillId="0" borderId="61" xfId="0" applyNumberFormat="1" applyFont="1" applyFill="1" applyBorder="1" applyAlignment="1" applyProtection="1">
      <alignment vertical="top"/>
    </xf>
    <xf numFmtId="0" fontId="0" fillId="0" borderId="62" xfId="0" applyBorder="1" applyAlignment="1">
      <alignment vertical="top"/>
    </xf>
    <xf numFmtId="165" fontId="24" fillId="0" borderId="50" xfId="0" applyNumberFormat="1" applyFont="1" applyFill="1" applyBorder="1" applyAlignment="1" applyProtection="1">
      <alignment horizontal="right" vertical="top"/>
    </xf>
    <xf numFmtId="165" fontId="31" fillId="0" borderId="50" xfId="0" applyNumberFormat="1" applyFont="1" applyFill="1" applyBorder="1" applyAlignment="1" applyProtection="1">
      <alignment horizontal="left" vertical="top" wrapText="1"/>
    </xf>
    <xf numFmtId="165" fontId="24" fillId="0" borderId="50" xfId="0" applyNumberFormat="1" applyFont="1" applyFill="1" applyBorder="1" applyAlignment="1" applyProtection="1">
      <alignment horizontal="center" vertical="top"/>
    </xf>
    <xf numFmtId="164" fontId="24" fillId="0" borderId="50" xfId="0" applyNumberFormat="1" applyFont="1" applyFill="1" applyBorder="1" applyAlignment="1" applyProtection="1">
      <alignment horizontal="right" vertical="top"/>
    </xf>
    <xf numFmtId="4" fontId="24" fillId="0" borderId="50" xfId="0" applyNumberFormat="1" applyFont="1" applyFill="1" applyBorder="1" applyAlignment="1" applyProtection="1">
      <alignment horizontal="right" vertical="top"/>
    </xf>
    <xf numFmtId="165" fontId="0" fillId="0" borderId="16" xfId="0" applyNumberFormat="1" applyFont="1" applyFill="1" applyBorder="1" applyAlignment="1" applyProtection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166" fontId="42" fillId="0" borderId="41" xfId="45" applyNumberFormat="1" applyFont="1" applyBorder="1" applyAlignment="1">
      <alignment horizontal="right" vertical="center"/>
    </xf>
    <xf numFmtId="166" fontId="42" fillId="0" borderId="43" xfId="45" applyNumberFormat="1" applyFont="1" applyBorder="1" applyAlignment="1">
      <alignment horizontal="right" vertical="center"/>
    </xf>
    <xf numFmtId="166" fontId="41" fillId="0" borderId="42" xfId="45" applyNumberFormat="1" applyFont="1" applyBorder="1" applyAlignment="1" applyProtection="1">
      <alignment horizontal="right" vertical="center"/>
    </xf>
    <xf numFmtId="166" fontId="42" fillId="0" borderId="42" xfId="45" applyNumberFormat="1" applyFont="1" applyBorder="1" applyAlignment="1">
      <alignment horizontal="right" vertical="center"/>
    </xf>
    <xf numFmtId="166" fontId="42" fillId="0" borderId="44" xfId="45" applyNumberFormat="1" applyFont="1" applyBorder="1" applyAlignment="1">
      <alignment horizontal="right" vertical="center"/>
    </xf>
    <xf numFmtId="0" fontId="45" fillId="0" borderId="0" xfId="43" applyFont="1" applyAlignment="1">
      <alignment horizontal="justify" vertical="top" wrapText="1"/>
      <protection locked="0"/>
    </xf>
    <xf numFmtId="0" fontId="19" fillId="0" borderId="41" xfId="44" applyFont="1" applyBorder="1" applyAlignment="1">
      <alignment horizontal="left" vertical="center" wrapText="1"/>
    </xf>
    <xf numFmtId="0" fontId="19" fillId="0" borderId="43" xfId="44" applyFont="1" applyBorder="1" applyAlignment="1">
      <alignment horizontal="left" vertical="center" wrapText="1"/>
    </xf>
    <xf numFmtId="0" fontId="38" fillId="0" borderId="42" xfId="43" applyFont="1" applyBorder="1" applyAlignment="1" applyProtection="1">
      <alignment horizontal="left" vertical="center" wrapText="1"/>
    </xf>
    <xf numFmtId="0" fontId="40" fillId="0" borderId="42" xfId="44" applyFont="1" applyBorder="1" applyAlignment="1">
      <alignment horizontal="left" vertical="center" wrapText="1"/>
    </xf>
    <xf numFmtId="0" fontId="40" fillId="0" borderId="44" xfId="44" applyFont="1" applyBorder="1" applyAlignment="1">
      <alignment horizontal="left" vertical="center" wrapText="1"/>
    </xf>
    <xf numFmtId="166" fontId="4" fillId="0" borderId="46" xfId="45" applyNumberFormat="1" applyBorder="1" applyAlignment="1">
      <alignment horizontal="right" vertical="center"/>
    </xf>
    <xf numFmtId="166" fontId="4" fillId="0" borderId="48" xfId="45" applyNumberFormat="1" applyBorder="1" applyAlignment="1">
      <alignment horizontal="right" vertical="center"/>
    </xf>
    <xf numFmtId="166" fontId="34" fillId="0" borderId="49" xfId="45" applyNumberFormat="1" applyFont="1" applyBorder="1" applyAlignment="1" applyProtection="1">
      <alignment horizontal="right" vertical="center"/>
    </xf>
    <xf numFmtId="166" fontId="4" fillId="0" borderId="49" xfId="45" applyNumberFormat="1" applyBorder="1" applyAlignment="1">
      <alignment horizontal="right" vertical="center"/>
    </xf>
    <xf numFmtId="165" fontId="32" fillId="0" borderId="16" xfId="0" applyNumberFormat="1" applyFont="1" applyFill="1" applyBorder="1" applyAlignment="1" applyProtection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165" fontId="24" fillId="0" borderId="16" xfId="0" applyNumberFormat="1" applyFont="1" applyFill="1" applyBorder="1" applyAlignment="1" applyProtection="1">
      <alignment horizontal="right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165" fontId="0" fillId="0" borderId="16" xfId="0" applyNumberFormat="1" applyFont="1" applyFill="1" applyBorder="1" applyAlignment="1" applyProtection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4" fontId="46" fillId="0" borderId="15" xfId="0" applyNumberFormat="1" applyFont="1" applyFill="1" applyBorder="1" applyAlignment="1" applyProtection="1">
      <alignment horizontal="right" vertical="top"/>
    </xf>
    <xf numFmtId="0" fontId="19" fillId="0" borderId="31" xfId="43" applyFont="1" applyBorder="1" applyAlignment="1" applyProtection="1">
      <alignment horizontal="left" vertical="center"/>
    </xf>
  </cellXfs>
  <cellStyles count="4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Měna" xfId="45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krycí list VZOR" xfId="43" xr:uid="{00000000-0005-0000-0000-00001D000000}"/>
    <cellStyle name="normální_OD2008_010 Odhad investičních nákladů v.1.01" xfId="44" xr:uid="{00000000-0005-0000-0000-00001E000000}"/>
    <cellStyle name="normální_POL.XLS" xfId="28" xr:uid="{00000000-0005-0000-0000-00001F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2%20-%20St&#345;echy%20Nemocnice%20Liberec\Rozpo&#269;ty\OD2008_032%20Polo&#382;kov&#253;%20rozpo&#269;et%201.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10\Odhady\OD2010_010%20-%20Povod&#237;%20Labe%20PS%20Turnov\OD2010_010%20Odhad%20n&#225;klad&#367;%201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10%20-%20U%20Pot&#367;&#269;ku%20612-613,%20Liberec\Rozpo&#269;ty\OD2008_010%20Odhad%20investi&#269;n&#237;ch%20n&#225;klad&#367;%20v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ZPOCTYLBC\2008\Odhady\OD2008_030%20-%20Spr&#225;va%20CHKO%20Jizersk&#233;%20hory%20stanice%20Liberec\Rozpo&#269;ty\Slepe%20rozpocty\Odvod%20de&#353;&#357;ov&#253;ch%20vod_3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ituace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ráce neobsažené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SO1 1.00 "/>
      <sheetName val="SO1 2.00 "/>
      <sheetName val="SO1 3.00 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zoomScaleNormal="100" zoomScaleSheetLayoutView="120" workbookViewId="0">
      <pane ySplit="3" topLeftCell="A4" activePane="bottomLeft" state="frozenSplit"/>
      <selection activeCell="H22" sqref="H22:H23"/>
      <selection pane="bottomLeft" activeCell="E8" sqref="E8"/>
    </sheetView>
  </sheetViews>
  <sheetFormatPr defaultColWidth="7.42578125" defaultRowHeight="12" customHeight="1" x14ac:dyDescent="0.2"/>
  <cols>
    <col min="1" max="1" width="1.85546875" style="43" customWidth="1"/>
    <col min="2" max="2" width="1.7109375" style="43" customWidth="1"/>
    <col min="3" max="3" width="2.85546875" style="43" customWidth="1"/>
    <col min="4" max="4" width="5.85546875" style="43" customWidth="1"/>
    <col min="5" max="5" width="14.140625" style="43" customWidth="1"/>
    <col min="6" max="6" width="0.85546875" style="43" customWidth="1"/>
    <col min="7" max="7" width="1.42578125" style="43" customWidth="1"/>
    <col min="8" max="8" width="3.28515625" style="43" customWidth="1"/>
    <col min="9" max="9" width="6.85546875" style="43" customWidth="1"/>
    <col min="10" max="10" width="12.85546875" style="43" customWidth="1"/>
    <col min="11" max="11" width="0.85546875" style="43" customWidth="1"/>
    <col min="12" max="12" width="1.42578125" style="43" customWidth="1"/>
    <col min="13" max="13" width="2.5703125" style="43" customWidth="1"/>
    <col min="14" max="14" width="9.140625" style="43" customWidth="1"/>
    <col min="15" max="15" width="9.42578125" style="43" customWidth="1"/>
    <col min="16" max="16" width="5.140625" style="43" customWidth="1"/>
    <col min="17" max="17" width="13.42578125" style="43" customWidth="1"/>
    <col min="18" max="18" width="0.7109375" style="43" customWidth="1"/>
    <col min="19" max="16384" width="7.42578125" style="121"/>
  </cols>
  <sheetData>
    <row r="1" spans="1:18" s="43" customFormat="1" ht="3.7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s="43" customFormat="1" ht="19.5" customHeight="1" x14ac:dyDescent="0.25">
      <c r="A2" s="44"/>
      <c r="B2" s="45"/>
      <c r="C2" s="45"/>
      <c r="D2" s="45"/>
      <c r="E2" s="45"/>
      <c r="F2" s="45"/>
      <c r="G2" s="46" t="s">
        <v>28</v>
      </c>
      <c r="H2" s="47"/>
      <c r="I2" s="45"/>
      <c r="J2" s="45"/>
      <c r="K2" s="45"/>
      <c r="L2" s="45"/>
      <c r="M2" s="45"/>
      <c r="N2" s="45"/>
      <c r="O2" s="45"/>
      <c r="P2" s="45"/>
      <c r="Q2" s="45"/>
      <c r="R2" s="48"/>
    </row>
    <row r="3" spans="1:18" s="43" customFormat="1" ht="9" customHeigh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s="43" customFormat="1" ht="7.5" customHeigh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8" s="43" customFormat="1" ht="17.25" customHeight="1" x14ac:dyDescent="0.2">
      <c r="A5" s="55"/>
      <c r="B5" s="56" t="s">
        <v>29</v>
      </c>
      <c r="C5" s="56"/>
      <c r="D5" s="56"/>
      <c r="E5" s="57" t="s">
        <v>67</v>
      </c>
      <c r="F5" s="58"/>
      <c r="G5" s="58"/>
      <c r="H5" s="58"/>
      <c r="I5" s="58"/>
      <c r="J5" s="59"/>
      <c r="K5" s="56"/>
      <c r="L5" s="56"/>
      <c r="M5" s="56"/>
      <c r="N5" s="56"/>
      <c r="O5" s="56" t="s">
        <v>30</v>
      </c>
      <c r="P5" s="60"/>
      <c r="Q5" s="59"/>
      <c r="R5" s="61"/>
    </row>
    <row r="6" spans="1:18" s="43" customFormat="1" ht="17.25" customHeight="1" x14ac:dyDescent="0.2">
      <c r="A6" s="55"/>
      <c r="B6" s="56"/>
      <c r="C6" s="56"/>
      <c r="D6" s="56"/>
      <c r="E6" s="161" t="s">
        <v>68</v>
      </c>
      <c r="F6" s="79"/>
      <c r="G6" s="79"/>
      <c r="H6" s="79"/>
      <c r="I6" s="79"/>
      <c r="J6" s="63"/>
      <c r="K6" s="56"/>
      <c r="L6" s="56"/>
      <c r="M6" s="56"/>
      <c r="N6" s="56"/>
      <c r="O6" s="56"/>
      <c r="P6" s="64"/>
      <c r="Q6" s="63"/>
      <c r="R6" s="61"/>
    </row>
    <row r="7" spans="1:18" s="43" customFormat="1" ht="17.45" customHeight="1" x14ac:dyDescent="0.2">
      <c r="A7" s="55"/>
      <c r="B7" s="56" t="s">
        <v>31</v>
      </c>
      <c r="C7" s="56"/>
      <c r="D7" s="56"/>
      <c r="E7" s="62" t="s">
        <v>58</v>
      </c>
      <c r="F7" s="56"/>
      <c r="G7" s="56"/>
      <c r="H7" s="56"/>
      <c r="I7" s="56"/>
      <c r="J7" s="63"/>
      <c r="K7" s="56"/>
      <c r="L7" s="56"/>
      <c r="M7" s="56"/>
      <c r="N7" s="56"/>
      <c r="O7" s="56" t="s">
        <v>32</v>
      </c>
      <c r="P7" s="64"/>
      <c r="Q7" s="63"/>
      <c r="R7" s="61"/>
    </row>
    <row r="8" spans="1:18" s="43" customFormat="1" ht="17.45" customHeight="1" x14ac:dyDescent="0.2">
      <c r="A8" s="55"/>
      <c r="B8" s="56" t="s">
        <v>33</v>
      </c>
      <c r="C8" s="56"/>
      <c r="D8" s="56"/>
      <c r="E8" s="65"/>
      <c r="F8" s="66"/>
      <c r="G8" s="66"/>
      <c r="H8" s="66"/>
      <c r="I8" s="66"/>
      <c r="J8" s="67"/>
      <c r="K8" s="56"/>
      <c r="L8" s="56"/>
      <c r="M8" s="56"/>
      <c r="N8" s="56"/>
      <c r="O8" s="56" t="s">
        <v>34</v>
      </c>
      <c r="P8" s="68" t="s">
        <v>35</v>
      </c>
      <c r="Q8" s="67"/>
      <c r="R8" s="61"/>
    </row>
    <row r="9" spans="1:18" s="43" customFormat="1" ht="17.45" customHeight="1" x14ac:dyDescent="0.2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36</v>
      </c>
      <c r="P9" s="56"/>
      <c r="Q9" s="56" t="s">
        <v>37</v>
      </c>
      <c r="R9" s="61"/>
    </row>
    <row r="10" spans="1:18" s="43" customFormat="1" ht="17.45" customHeight="1" x14ac:dyDescent="0.2">
      <c r="A10" s="55"/>
      <c r="B10" s="56" t="s">
        <v>38</v>
      </c>
      <c r="C10" s="56"/>
      <c r="D10" s="56"/>
      <c r="E10" s="57" t="s">
        <v>53</v>
      </c>
      <c r="F10" s="58"/>
      <c r="G10" s="58"/>
      <c r="H10" s="58"/>
      <c r="I10" s="58"/>
      <c r="J10" s="59"/>
      <c r="K10" s="56"/>
      <c r="L10" s="56"/>
      <c r="M10" s="56"/>
      <c r="N10" s="56"/>
      <c r="O10" s="69"/>
      <c r="P10" s="56"/>
      <c r="Q10" s="69"/>
      <c r="R10" s="61"/>
    </row>
    <row r="11" spans="1:18" s="43" customFormat="1" ht="17.45" customHeight="1" x14ac:dyDescent="0.2">
      <c r="A11" s="70"/>
      <c r="B11" s="56" t="s">
        <v>39</v>
      </c>
      <c r="C11" s="56"/>
      <c r="D11" s="56"/>
      <c r="E11" s="71"/>
      <c r="F11" s="56"/>
      <c r="G11" s="56"/>
      <c r="H11" s="56"/>
      <c r="I11" s="56"/>
      <c r="J11" s="63"/>
      <c r="K11" s="56"/>
      <c r="L11" s="56"/>
      <c r="M11" s="56"/>
      <c r="N11" s="56"/>
      <c r="O11" s="69"/>
      <c r="P11" s="56"/>
      <c r="Q11" s="69"/>
      <c r="R11" s="61"/>
    </row>
    <row r="12" spans="1:18" s="43" customFormat="1" ht="17.45" customHeight="1" x14ac:dyDescent="0.2">
      <c r="A12" s="55"/>
      <c r="B12" s="56" t="s">
        <v>40</v>
      </c>
      <c r="C12" s="56"/>
      <c r="D12" s="56"/>
      <c r="E12" s="72" t="s">
        <v>53</v>
      </c>
      <c r="F12" s="56"/>
      <c r="G12" s="56"/>
      <c r="H12" s="56"/>
      <c r="I12" s="56"/>
      <c r="J12" s="63"/>
      <c r="K12" s="56"/>
      <c r="L12" s="56"/>
      <c r="M12" s="56"/>
      <c r="N12" s="56"/>
      <c r="O12" s="69" t="s">
        <v>53</v>
      </c>
      <c r="P12" s="56"/>
      <c r="Q12" s="69" t="s">
        <v>53</v>
      </c>
      <c r="R12" s="61"/>
    </row>
    <row r="13" spans="1:18" s="43" customFormat="1" ht="18.75" customHeight="1" x14ac:dyDescent="0.2">
      <c r="A13" s="55"/>
      <c r="B13" s="56"/>
      <c r="C13" s="56"/>
      <c r="D13" s="56"/>
      <c r="E13" s="68"/>
      <c r="F13" s="66"/>
      <c r="G13" s="66"/>
      <c r="H13" s="66"/>
      <c r="I13" s="66"/>
      <c r="J13" s="67"/>
      <c r="K13" s="56"/>
      <c r="L13" s="56"/>
      <c r="M13" s="56"/>
      <c r="N13" s="56"/>
      <c r="O13" s="73"/>
      <c r="P13" s="56"/>
      <c r="Q13" s="73"/>
      <c r="R13" s="61"/>
    </row>
    <row r="14" spans="1:18" s="43" customFormat="1" ht="17.45" customHeight="1" x14ac:dyDescent="0.2">
      <c r="A14" s="55"/>
      <c r="B14" s="56"/>
      <c r="C14" s="56"/>
      <c r="D14" s="56"/>
      <c r="E14" s="56" t="s">
        <v>41</v>
      </c>
      <c r="F14" s="56"/>
      <c r="G14" s="56" t="s">
        <v>42</v>
      </c>
      <c r="H14" s="56"/>
      <c r="I14" s="56"/>
      <c r="J14" s="56"/>
      <c r="K14" s="56"/>
      <c r="L14" s="56"/>
      <c r="M14" s="56"/>
      <c r="N14" s="56"/>
      <c r="O14" s="56" t="s">
        <v>43</v>
      </c>
      <c r="P14" s="56"/>
      <c r="Q14" s="56" t="s">
        <v>44</v>
      </c>
      <c r="R14" s="61"/>
    </row>
    <row r="15" spans="1:18" s="43" customFormat="1" ht="17.45" customHeight="1" x14ac:dyDescent="0.2">
      <c r="A15" s="55"/>
      <c r="B15" s="56"/>
      <c r="C15" s="56"/>
      <c r="D15" s="56"/>
      <c r="E15" s="74" t="s">
        <v>53</v>
      </c>
      <c r="F15" s="56"/>
      <c r="G15" s="75" t="s">
        <v>53</v>
      </c>
      <c r="H15" s="76"/>
      <c r="I15" s="77"/>
      <c r="J15" s="56"/>
      <c r="K15" s="56"/>
      <c r="L15" s="56"/>
      <c r="M15" s="56"/>
      <c r="N15" s="56"/>
      <c r="O15" s="78" t="s">
        <v>53</v>
      </c>
      <c r="P15" s="56"/>
      <c r="Q15" s="74"/>
      <c r="R15" s="61"/>
    </row>
    <row r="16" spans="1:18" s="43" customFormat="1" ht="6.75" customHeight="1" thickBot="1" x14ac:dyDescent="0.25">
      <c r="A16" s="55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61"/>
    </row>
    <row r="17" spans="1:19" s="43" customFormat="1" ht="27.75" customHeight="1" thickBot="1" x14ac:dyDescent="0.25">
      <c r="A17" s="80" t="s">
        <v>45</v>
      </c>
      <c r="B17" s="81"/>
      <c r="C17" s="81"/>
      <c r="D17" s="81"/>
      <c r="E17" s="81"/>
      <c r="F17" s="81"/>
      <c r="G17" s="81"/>
      <c r="H17" s="81"/>
      <c r="I17" s="81"/>
      <c r="J17" s="82" t="s">
        <v>46</v>
      </c>
      <c r="K17" s="142" t="s">
        <v>47</v>
      </c>
      <c r="L17" s="142"/>
      <c r="M17" s="142"/>
      <c r="N17" s="143"/>
      <c r="O17" s="144" t="s">
        <v>48</v>
      </c>
      <c r="P17" s="145"/>
      <c r="Q17" s="144" t="s">
        <v>49</v>
      </c>
      <c r="R17" s="146"/>
    </row>
    <row r="18" spans="1:19" s="43" customFormat="1" ht="21.75" customHeight="1" thickBot="1" x14ac:dyDescent="0.25">
      <c r="A18" s="83" t="s">
        <v>57</v>
      </c>
      <c r="B18" s="84"/>
      <c r="C18" s="85"/>
      <c r="D18" s="85"/>
      <c r="E18" s="85"/>
      <c r="F18" s="85"/>
      <c r="G18" s="85"/>
      <c r="H18" s="85"/>
      <c r="I18" s="85"/>
      <c r="J18" s="123">
        <f>K18+Q18</f>
        <v>0</v>
      </c>
      <c r="K18" s="147">
        <f>Položky!F33</f>
        <v>0</v>
      </c>
      <c r="L18" s="147"/>
      <c r="M18" s="147"/>
      <c r="N18" s="148"/>
      <c r="O18" s="149">
        <v>0</v>
      </c>
      <c r="P18" s="150"/>
      <c r="Q18" s="149">
        <f>K18*0.15</f>
        <v>0</v>
      </c>
      <c r="R18" s="150"/>
    </row>
    <row r="19" spans="1:19" s="88" customFormat="1" ht="23.25" customHeight="1" thickBot="1" x14ac:dyDescent="0.25">
      <c r="A19" s="86" t="s">
        <v>50</v>
      </c>
      <c r="B19" s="87"/>
      <c r="C19" s="87"/>
      <c r="D19" s="87"/>
      <c r="E19" s="87"/>
      <c r="F19" s="87"/>
      <c r="G19" s="87"/>
      <c r="H19" s="87"/>
      <c r="I19" s="87"/>
      <c r="J19" s="124">
        <f>SUM(J18)</f>
        <v>0</v>
      </c>
      <c r="K19" s="136">
        <f>SUM(K18)</f>
        <v>0</v>
      </c>
      <c r="L19" s="136"/>
      <c r="M19" s="136"/>
      <c r="N19" s="137"/>
      <c r="O19" s="138">
        <f>SUM(O18)</f>
        <v>0</v>
      </c>
      <c r="P19" s="139"/>
      <c r="Q19" s="138">
        <f>SUM(Q18)</f>
        <v>0</v>
      </c>
      <c r="R19" s="140"/>
    </row>
    <row r="20" spans="1:19" s="43" customFormat="1" ht="18" customHeight="1" x14ac:dyDescent="0.2">
      <c r="A20" s="89"/>
      <c r="B20" s="90"/>
      <c r="C20" s="90"/>
      <c r="D20" s="90"/>
      <c r="E20" s="89"/>
      <c r="F20" s="89"/>
      <c r="G20" s="89"/>
      <c r="H20" s="89"/>
      <c r="I20" s="89"/>
      <c r="J20" s="89"/>
      <c r="K20" s="91"/>
      <c r="L20" s="92"/>
      <c r="M20" s="93"/>
      <c r="N20" s="92"/>
      <c r="O20" s="94"/>
      <c r="P20" s="79"/>
      <c r="Q20" s="95"/>
      <c r="R20" s="96"/>
      <c r="S20" s="88"/>
    </row>
    <row r="21" spans="1:19" s="43" customFormat="1" ht="23.25" customHeight="1" x14ac:dyDescent="0.2">
      <c r="A21" s="97" t="s">
        <v>38</v>
      </c>
      <c r="B21" s="98"/>
      <c r="C21" s="98"/>
      <c r="D21" s="98"/>
      <c r="E21" s="98"/>
      <c r="F21" s="99"/>
      <c r="G21" s="100"/>
      <c r="H21" s="98"/>
      <c r="I21" s="98"/>
      <c r="J21" s="101"/>
      <c r="K21" s="96"/>
      <c r="L21" s="92"/>
      <c r="M21" s="93"/>
      <c r="N21" s="92"/>
      <c r="O21" s="94"/>
      <c r="P21" s="79"/>
      <c r="Q21" s="95"/>
      <c r="R21" s="96"/>
      <c r="S21" s="88"/>
    </row>
    <row r="22" spans="1:19" s="43" customFormat="1" ht="23.25" customHeight="1" x14ac:dyDescent="0.2">
      <c r="A22" s="102"/>
      <c r="B22" s="96"/>
      <c r="C22" s="96"/>
      <c r="D22" s="96"/>
      <c r="E22" s="96"/>
      <c r="F22" s="103"/>
      <c r="G22" s="104"/>
      <c r="H22" s="96"/>
      <c r="I22" s="96"/>
      <c r="J22" s="105"/>
      <c r="K22" s="96"/>
      <c r="L22" s="92"/>
      <c r="M22" s="106"/>
      <c r="N22" s="96"/>
      <c r="O22" s="96"/>
      <c r="P22" s="96"/>
      <c r="Q22" s="107"/>
      <c r="R22" s="96"/>
      <c r="S22" s="88"/>
    </row>
    <row r="23" spans="1:19" s="43" customFormat="1" ht="21.75" customHeight="1" x14ac:dyDescent="0.2">
      <c r="A23" s="108" t="s">
        <v>51</v>
      </c>
      <c r="B23" s="109"/>
      <c r="C23" s="109"/>
      <c r="D23" s="109"/>
      <c r="E23" s="109"/>
      <c r="F23" s="110"/>
      <c r="G23" s="111" t="s">
        <v>52</v>
      </c>
      <c r="H23" s="109"/>
      <c r="I23" s="109"/>
      <c r="J23" s="112"/>
      <c r="K23" s="96"/>
      <c r="L23" s="113"/>
      <c r="M23" s="96"/>
      <c r="N23" s="106"/>
      <c r="O23" s="96"/>
      <c r="P23" s="96"/>
      <c r="Q23" s="96"/>
      <c r="R23" s="96"/>
      <c r="S23" s="88"/>
    </row>
    <row r="24" spans="1:19" s="43" customFormat="1" ht="23.25" customHeight="1" x14ac:dyDescent="0.2">
      <c r="A24" s="97" t="s">
        <v>40</v>
      </c>
      <c r="B24" s="98"/>
      <c r="C24" s="98"/>
      <c r="D24" s="98"/>
      <c r="E24" s="98"/>
      <c r="F24" s="99"/>
      <c r="G24" s="100"/>
      <c r="H24" s="98"/>
      <c r="I24" s="98"/>
      <c r="J24" s="101"/>
      <c r="K24" s="96"/>
      <c r="L24" s="92"/>
      <c r="M24" s="79"/>
      <c r="N24" s="96"/>
      <c r="O24" s="96"/>
      <c r="P24" s="96"/>
      <c r="Q24" s="114"/>
      <c r="R24" s="96"/>
      <c r="S24" s="88"/>
    </row>
    <row r="25" spans="1:19" s="43" customFormat="1" ht="21.75" customHeight="1" x14ac:dyDescent="0.2">
      <c r="A25" s="102"/>
      <c r="B25" s="96"/>
      <c r="C25" s="96"/>
      <c r="D25" s="96"/>
      <c r="E25" s="96"/>
      <c r="F25" s="103"/>
      <c r="G25" s="104"/>
      <c r="H25" s="96"/>
      <c r="I25" s="96"/>
      <c r="J25" s="105"/>
      <c r="K25" s="96"/>
      <c r="L25" s="92"/>
      <c r="M25" s="79"/>
      <c r="N25" s="96"/>
      <c r="O25" s="96"/>
      <c r="P25" s="96"/>
      <c r="Q25" s="115"/>
      <c r="R25" s="96"/>
      <c r="S25" s="88"/>
    </row>
    <row r="26" spans="1:19" s="43" customFormat="1" ht="21.75" customHeight="1" x14ac:dyDescent="0.2">
      <c r="A26" s="116" t="s">
        <v>51</v>
      </c>
      <c r="B26" s="90"/>
      <c r="C26" s="90"/>
      <c r="D26" s="90"/>
      <c r="E26" s="90"/>
      <c r="F26" s="117"/>
      <c r="G26" s="118" t="s">
        <v>52</v>
      </c>
      <c r="H26" s="90"/>
      <c r="I26" s="90"/>
      <c r="J26" s="119"/>
      <c r="K26" s="96"/>
      <c r="L26" s="92"/>
      <c r="M26" s="79"/>
      <c r="N26" s="96"/>
      <c r="O26" s="96"/>
      <c r="P26" s="96"/>
      <c r="Q26" s="115"/>
      <c r="R26" s="96"/>
      <c r="S26" s="88"/>
    </row>
    <row r="27" spans="1:19" s="43" customFormat="1" ht="10.5" customHeight="1" x14ac:dyDescent="0.2">
      <c r="A27" s="91"/>
      <c r="B27" s="96"/>
      <c r="C27" s="96"/>
      <c r="D27" s="96"/>
      <c r="E27" s="96"/>
      <c r="F27" s="96"/>
      <c r="G27" s="91"/>
      <c r="H27" s="96"/>
      <c r="I27" s="96"/>
      <c r="J27" s="96"/>
      <c r="K27" s="96"/>
      <c r="L27" s="92"/>
      <c r="M27" s="79"/>
      <c r="N27" s="96"/>
      <c r="O27" s="96"/>
      <c r="P27" s="96"/>
      <c r="Q27" s="115"/>
      <c r="R27" s="96"/>
      <c r="S27" s="88"/>
    </row>
    <row r="28" spans="1:19" ht="12" customHeight="1" x14ac:dyDescent="0.2">
      <c r="A28" s="120"/>
    </row>
    <row r="29" spans="1:19" s="122" customFormat="1" ht="77.099999999999994" customHeight="1" x14ac:dyDescent="0.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43"/>
    </row>
  </sheetData>
  <mergeCells count="10">
    <mergeCell ref="K19:N19"/>
    <mergeCell ref="O19:P19"/>
    <mergeCell ref="Q19:R19"/>
    <mergeCell ref="A29:Q29"/>
    <mergeCell ref="K17:N17"/>
    <mergeCell ref="O17:P17"/>
    <mergeCell ref="Q17:R17"/>
    <mergeCell ref="K18:N18"/>
    <mergeCell ref="O18:P18"/>
    <mergeCell ref="Q18:R18"/>
  </mergeCells>
  <pageMargins left="0.39370078740157483" right="0.39370078740157483" top="0.59055118110236227" bottom="0.39370078740157483" header="0" footer="0"/>
  <pageSetup paperSize="9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Y96"/>
  <sheetViews>
    <sheetView showGridLines="0" tabSelected="1" topLeftCell="A16" zoomScaleNormal="100" workbookViewId="0">
      <selection activeCell="B8" sqref="B8"/>
    </sheetView>
  </sheetViews>
  <sheetFormatPr defaultColWidth="9.140625" defaultRowHeight="12.75" x14ac:dyDescent="0.2"/>
  <cols>
    <col min="1" max="1" width="7" style="1" customWidth="1"/>
    <col min="2" max="2" width="40.42578125" style="1" customWidth="1"/>
    <col min="3" max="3" width="5.5703125" style="1" customWidth="1"/>
    <col min="4" max="4" width="8.5703125" style="4" customWidth="1"/>
    <col min="5" max="5" width="9.85546875" style="1" customWidth="1"/>
    <col min="6" max="6" width="15.140625" style="1" customWidth="1"/>
    <col min="7" max="10" width="9.140625" style="1" customWidth="1"/>
    <col min="11" max="11" width="75.5703125" style="1" customWidth="1"/>
    <col min="12" max="12" width="45.42578125" style="1" customWidth="1"/>
    <col min="13" max="16384" width="9.140625" style="1"/>
  </cols>
  <sheetData>
    <row r="1" spans="1:103" s="17" customFormat="1" ht="17.25" customHeight="1" x14ac:dyDescent="0.2">
      <c r="A1" s="15" t="s">
        <v>2</v>
      </c>
      <c r="B1" s="16"/>
      <c r="C1" s="16"/>
      <c r="D1" s="16"/>
      <c r="E1" s="16"/>
      <c r="F1" s="16"/>
    </row>
    <row r="2" spans="1:103" s="21" customFormat="1" ht="12.75" customHeight="1" x14ac:dyDescent="0.2">
      <c r="A2" s="18"/>
      <c r="B2" s="18"/>
      <c r="C2" s="19"/>
      <c r="D2" s="19"/>
      <c r="E2" s="19"/>
      <c r="F2" s="20"/>
      <c r="G2" s="17"/>
      <c r="H2" s="17"/>
    </row>
    <row r="3" spans="1:103" s="21" customFormat="1" ht="12.75" customHeight="1" x14ac:dyDescent="0.2">
      <c r="A3" s="18" t="s">
        <v>0</v>
      </c>
      <c r="B3" s="18" t="str">
        <f>'Krycí list'!E5</f>
        <v>Výměna osobního výtahu v objektu DPS A,</v>
      </c>
      <c r="C3" s="22"/>
      <c r="D3" s="19" t="s">
        <v>3</v>
      </c>
      <c r="E3" s="19" t="str">
        <f>'Krycí list'!E15</f>
        <v xml:space="preserve"> </v>
      </c>
      <c r="F3" s="19"/>
      <c r="G3" s="17"/>
      <c r="H3" s="17"/>
    </row>
    <row r="4" spans="1:103" s="21" customFormat="1" ht="12.75" customHeight="1" x14ac:dyDescent="0.2">
      <c r="A4" s="18"/>
      <c r="B4" s="18" t="s">
        <v>68</v>
      </c>
      <c r="C4" s="22"/>
      <c r="D4" s="19"/>
      <c r="E4" s="19"/>
      <c r="F4" s="19"/>
      <c r="G4" s="17"/>
      <c r="H4" s="17"/>
    </row>
    <row r="5" spans="1:103" s="21" customFormat="1" ht="12.75" customHeight="1" x14ac:dyDescent="0.2">
      <c r="A5" s="18" t="s">
        <v>1</v>
      </c>
      <c r="B5" s="18" t="str">
        <f>'Krycí list'!E7</f>
        <v>DPS Nový Bor, budova A, B. Egermanna 950</v>
      </c>
      <c r="C5" s="22"/>
      <c r="D5" s="23" t="s">
        <v>53</v>
      </c>
      <c r="E5" s="23"/>
      <c r="F5" s="23"/>
      <c r="G5" s="17"/>
      <c r="H5" s="17"/>
    </row>
    <row r="6" spans="1:103" x14ac:dyDescent="0.2">
      <c r="A6" s="2"/>
      <c r="B6" s="3"/>
      <c r="F6" s="5"/>
    </row>
    <row r="7" spans="1:103" customFormat="1" x14ac:dyDescent="0.2">
      <c r="A7" s="24" t="s">
        <v>4</v>
      </c>
      <c r="B7" s="25" t="s">
        <v>5</v>
      </c>
      <c r="C7" s="25" t="s">
        <v>6</v>
      </c>
      <c r="D7" s="25" t="s">
        <v>7</v>
      </c>
      <c r="E7" s="25" t="s">
        <v>8</v>
      </c>
      <c r="F7" s="26" t="s">
        <v>9</v>
      </c>
    </row>
    <row r="8" spans="1:103" ht="19.149999999999999" customHeight="1" x14ac:dyDescent="0.2">
      <c r="A8" s="8"/>
      <c r="B8" s="125" t="s">
        <v>64</v>
      </c>
      <c r="C8" s="8"/>
      <c r="D8" s="9"/>
      <c r="E8" s="9"/>
      <c r="F8" s="10"/>
      <c r="N8" s="6"/>
      <c r="AZ8" s="7"/>
      <c r="BA8" s="7"/>
      <c r="BB8" s="7"/>
      <c r="BC8" s="7"/>
      <c r="BD8" s="7"/>
    </row>
    <row r="9" spans="1:103" customFormat="1" x14ac:dyDescent="0.2">
      <c r="A9" s="32">
        <v>1</v>
      </c>
      <c r="B9" s="33" t="s">
        <v>12</v>
      </c>
      <c r="C9" s="34" t="s">
        <v>10</v>
      </c>
      <c r="D9" s="35">
        <v>1</v>
      </c>
      <c r="E9" s="36">
        <v>0</v>
      </c>
      <c r="F9" s="37">
        <f t="shared" ref="F9:F15" si="0">D9*E9</f>
        <v>0</v>
      </c>
      <c r="G9" s="38"/>
      <c r="N9">
        <v>2</v>
      </c>
      <c r="Z9">
        <v>1</v>
      </c>
      <c r="AA9">
        <v>1</v>
      </c>
      <c r="AB9">
        <v>1</v>
      </c>
      <c r="AY9">
        <v>1</v>
      </c>
      <c r="AZ9">
        <f t="shared" ref="AZ9:AZ15" si="1">IF(AY9=1,F9,0)</f>
        <v>0</v>
      </c>
      <c r="BA9">
        <f t="shared" ref="BA9:BA15" si="2">IF(AY9=2,F9,0)</f>
        <v>0</v>
      </c>
      <c r="BB9">
        <f t="shared" ref="BB9:BB15" si="3">IF(AY9=3,F9,0)</f>
        <v>0</v>
      </c>
      <c r="BC9">
        <f t="shared" ref="BC9:BC15" si="4">IF(AY9=4,F9,0)</f>
        <v>0</v>
      </c>
      <c r="BD9">
        <f t="shared" ref="BD9:BD15" si="5">IF(AY9=5,F9,0)</f>
        <v>0</v>
      </c>
      <c r="BZ9">
        <v>1</v>
      </c>
      <c r="CA9">
        <v>1</v>
      </c>
      <c r="CY9">
        <v>0</v>
      </c>
    </row>
    <row r="10" spans="1:103" customFormat="1" ht="22.5" x14ac:dyDescent="0.2">
      <c r="A10" s="32">
        <v>2</v>
      </c>
      <c r="B10" s="33" t="s">
        <v>13</v>
      </c>
      <c r="C10" s="34" t="s">
        <v>11</v>
      </c>
      <c r="D10" s="35">
        <v>1</v>
      </c>
      <c r="E10" s="36">
        <v>0</v>
      </c>
      <c r="F10" s="37">
        <f t="shared" si="0"/>
        <v>0</v>
      </c>
      <c r="G10" s="38"/>
      <c r="N10">
        <v>2</v>
      </c>
      <c r="Z10">
        <v>1</v>
      </c>
      <c r="AA10">
        <v>1</v>
      </c>
      <c r="AB10">
        <v>1</v>
      </c>
      <c r="AY10">
        <v>1</v>
      </c>
      <c r="AZ10">
        <f t="shared" si="1"/>
        <v>0</v>
      </c>
      <c r="BA10">
        <f t="shared" si="2"/>
        <v>0</v>
      </c>
      <c r="BB10">
        <f t="shared" si="3"/>
        <v>0</v>
      </c>
      <c r="BC10">
        <f t="shared" si="4"/>
        <v>0</v>
      </c>
      <c r="BD10">
        <f t="shared" si="5"/>
        <v>0</v>
      </c>
      <c r="BZ10">
        <v>1</v>
      </c>
      <c r="CA10">
        <v>1</v>
      </c>
      <c r="CY10">
        <v>0</v>
      </c>
    </row>
    <row r="11" spans="1:103" customFormat="1" ht="33.75" x14ac:dyDescent="0.2">
      <c r="A11" s="32">
        <v>3</v>
      </c>
      <c r="B11" s="33" t="s">
        <v>14</v>
      </c>
      <c r="C11" s="34" t="s">
        <v>10</v>
      </c>
      <c r="D11" s="35">
        <v>1</v>
      </c>
      <c r="E11" s="36">
        <v>0</v>
      </c>
      <c r="F11" s="37">
        <f t="shared" si="0"/>
        <v>0</v>
      </c>
      <c r="G11" s="38"/>
      <c r="N11">
        <v>2</v>
      </c>
      <c r="Z11">
        <v>1</v>
      </c>
      <c r="AA11">
        <v>1</v>
      </c>
      <c r="AB11">
        <v>1</v>
      </c>
      <c r="AY11">
        <v>1</v>
      </c>
      <c r="AZ11">
        <f t="shared" si="1"/>
        <v>0</v>
      </c>
      <c r="BA11">
        <f t="shared" si="2"/>
        <v>0</v>
      </c>
      <c r="BB11">
        <f t="shared" si="3"/>
        <v>0</v>
      </c>
      <c r="BC11">
        <f t="shared" si="4"/>
        <v>0</v>
      </c>
      <c r="BD11">
        <f t="shared" si="5"/>
        <v>0</v>
      </c>
      <c r="BZ11">
        <v>1</v>
      </c>
      <c r="CA11">
        <v>1</v>
      </c>
      <c r="CY11">
        <v>6.3999999999993003E-3</v>
      </c>
    </row>
    <row r="12" spans="1:103" customFormat="1" x14ac:dyDescent="0.2">
      <c r="A12" s="32">
        <v>4</v>
      </c>
      <c r="B12" s="33" t="s">
        <v>16</v>
      </c>
      <c r="C12" s="34" t="s">
        <v>10</v>
      </c>
      <c r="D12" s="35">
        <v>5</v>
      </c>
      <c r="E12" s="36">
        <v>0</v>
      </c>
      <c r="F12" s="37">
        <f t="shared" si="0"/>
        <v>0</v>
      </c>
      <c r="G12" s="38"/>
      <c r="N12">
        <v>2</v>
      </c>
      <c r="Z12">
        <v>1</v>
      </c>
      <c r="AA12">
        <v>1</v>
      </c>
      <c r="AB12">
        <v>1</v>
      </c>
      <c r="AY12">
        <v>1</v>
      </c>
      <c r="AZ12">
        <f t="shared" si="1"/>
        <v>0</v>
      </c>
      <c r="BA12">
        <f t="shared" si="2"/>
        <v>0</v>
      </c>
      <c r="BB12">
        <f t="shared" si="3"/>
        <v>0</v>
      </c>
      <c r="BC12">
        <f t="shared" si="4"/>
        <v>0</v>
      </c>
      <c r="BD12">
        <f t="shared" si="5"/>
        <v>0</v>
      </c>
      <c r="BZ12">
        <v>1</v>
      </c>
      <c r="CA12">
        <v>1</v>
      </c>
      <c r="CY12">
        <v>5.2000000000020901E-3</v>
      </c>
    </row>
    <row r="13" spans="1:103" customFormat="1" x14ac:dyDescent="0.2">
      <c r="A13" s="32">
        <v>5</v>
      </c>
      <c r="B13" s="33" t="s">
        <v>15</v>
      </c>
      <c r="C13" s="34" t="s">
        <v>10</v>
      </c>
      <c r="D13" s="35">
        <v>1</v>
      </c>
      <c r="E13" s="36">
        <v>0</v>
      </c>
      <c r="F13" s="37">
        <f t="shared" si="0"/>
        <v>0</v>
      </c>
      <c r="G13" s="38"/>
      <c r="N13">
        <v>2</v>
      </c>
      <c r="Z13">
        <v>1</v>
      </c>
      <c r="AA13">
        <v>1</v>
      </c>
      <c r="AB13">
        <v>1</v>
      </c>
      <c r="AY13">
        <v>1</v>
      </c>
      <c r="AZ13">
        <f t="shared" si="1"/>
        <v>0</v>
      </c>
      <c r="BA13">
        <f t="shared" si="2"/>
        <v>0</v>
      </c>
      <c r="BB13">
        <f t="shared" si="3"/>
        <v>0</v>
      </c>
      <c r="BC13">
        <f t="shared" si="4"/>
        <v>0</v>
      </c>
      <c r="BD13">
        <f t="shared" si="5"/>
        <v>0</v>
      </c>
      <c r="BZ13">
        <v>1</v>
      </c>
      <c r="CA13">
        <v>1</v>
      </c>
      <c r="CY13">
        <v>6.3999999999993003E-3</v>
      </c>
    </row>
    <row r="14" spans="1:103" customFormat="1" x14ac:dyDescent="0.2">
      <c r="A14" s="32">
        <v>6</v>
      </c>
      <c r="B14" s="33" t="s">
        <v>59</v>
      </c>
      <c r="C14" s="34" t="s">
        <v>10</v>
      </c>
      <c r="D14" s="35">
        <v>1</v>
      </c>
      <c r="E14" s="36">
        <v>0</v>
      </c>
      <c r="F14" s="37">
        <f t="shared" si="0"/>
        <v>0</v>
      </c>
      <c r="G14" s="38"/>
      <c r="N14">
        <v>2</v>
      </c>
      <c r="Z14">
        <v>1</v>
      </c>
      <c r="AA14">
        <v>1</v>
      </c>
      <c r="AB14">
        <v>1</v>
      </c>
      <c r="AY14">
        <v>1</v>
      </c>
      <c r="AZ14">
        <f t="shared" si="1"/>
        <v>0</v>
      </c>
      <c r="BA14">
        <f t="shared" si="2"/>
        <v>0</v>
      </c>
      <c r="BB14">
        <f t="shared" si="3"/>
        <v>0</v>
      </c>
      <c r="BC14">
        <f t="shared" si="4"/>
        <v>0</v>
      </c>
      <c r="BD14">
        <f t="shared" si="5"/>
        <v>0</v>
      </c>
      <c r="BZ14">
        <v>1</v>
      </c>
      <c r="CA14">
        <v>1</v>
      </c>
      <c r="CY14">
        <v>6.3999999999993003E-3</v>
      </c>
    </row>
    <row r="15" spans="1:103" customFormat="1" x14ac:dyDescent="0.2">
      <c r="A15" s="32">
        <v>7</v>
      </c>
      <c r="B15" s="33" t="s">
        <v>60</v>
      </c>
      <c r="C15" s="34" t="s">
        <v>10</v>
      </c>
      <c r="D15" s="35">
        <v>1</v>
      </c>
      <c r="E15" s="36">
        <v>0</v>
      </c>
      <c r="F15" s="37">
        <f t="shared" si="0"/>
        <v>0</v>
      </c>
      <c r="G15" s="38"/>
      <c r="N15">
        <v>2</v>
      </c>
      <c r="Z15">
        <v>1</v>
      </c>
      <c r="AA15">
        <v>1</v>
      </c>
      <c r="AB15">
        <v>1</v>
      </c>
      <c r="AY15">
        <v>1</v>
      </c>
      <c r="AZ15">
        <f t="shared" si="1"/>
        <v>0</v>
      </c>
      <c r="BA15">
        <f t="shared" si="2"/>
        <v>0</v>
      </c>
      <c r="BB15">
        <f t="shared" si="3"/>
        <v>0</v>
      </c>
      <c r="BC15">
        <f t="shared" si="4"/>
        <v>0</v>
      </c>
      <c r="BD15">
        <f t="shared" si="5"/>
        <v>0</v>
      </c>
      <c r="BZ15">
        <v>1</v>
      </c>
      <c r="CA15">
        <v>1</v>
      </c>
      <c r="CY15">
        <v>6.3999999999993003E-3</v>
      </c>
    </row>
    <row r="16" spans="1:103" customFormat="1" x14ac:dyDescent="0.2">
      <c r="A16" s="126"/>
      <c r="B16" s="127"/>
      <c r="C16" s="127"/>
      <c r="D16" s="127"/>
      <c r="E16" s="127"/>
      <c r="F16" s="127"/>
      <c r="G16" s="38"/>
    </row>
    <row r="17" spans="1:8" customFormat="1" x14ac:dyDescent="0.2">
      <c r="A17" s="128"/>
      <c r="B17" s="129" t="s">
        <v>17</v>
      </c>
      <c r="C17" s="130"/>
      <c r="D17" s="131"/>
      <c r="E17" s="132"/>
      <c r="F17" s="132"/>
      <c r="G17" s="38"/>
    </row>
    <row r="18" spans="1:8" customFormat="1" ht="25.15" customHeight="1" x14ac:dyDescent="0.2">
      <c r="A18" s="32">
        <v>8</v>
      </c>
      <c r="B18" s="33" t="s">
        <v>22</v>
      </c>
      <c r="C18" s="34" t="s">
        <v>11</v>
      </c>
      <c r="D18" s="35">
        <v>1</v>
      </c>
      <c r="E18" s="36">
        <v>0</v>
      </c>
      <c r="F18" s="37">
        <f t="shared" ref="F18:F31" si="6">D18*E18</f>
        <v>0</v>
      </c>
      <c r="G18" s="38"/>
    </row>
    <row r="19" spans="1:8" customFormat="1" x14ac:dyDescent="0.2">
      <c r="A19" s="32">
        <v>9</v>
      </c>
      <c r="B19" s="33" t="s">
        <v>18</v>
      </c>
      <c r="C19" s="34" t="s">
        <v>11</v>
      </c>
      <c r="D19" s="35">
        <v>1</v>
      </c>
      <c r="E19" s="36">
        <v>0</v>
      </c>
      <c r="F19" s="37">
        <f t="shared" si="6"/>
        <v>0</v>
      </c>
      <c r="G19" s="38"/>
    </row>
    <row r="20" spans="1:8" customFormat="1" x14ac:dyDescent="0.2">
      <c r="A20" s="32">
        <v>10</v>
      </c>
      <c r="B20" s="33" t="s">
        <v>21</v>
      </c>
      <c r="C20" s="34" t="s">
        <v>11</v>
      </c>
      <c r="D20" s="35">
        <v>1</v>
      </c>
      <c r="E20" s="36">
        <v>0</v>
      </c>
      <c r="F20" s="37">
        <f t="shared" si="6"/>
        <v>0</v>
      </c>
      <c r="G20" s="38"/>
    </row>
    <row r="21" spans="1:8" customFormat="1" ht="24" customHeight="1" x14ac:dyDescent="0.2">
      <c r="A21" s="32">
        <v>11</v>
      </c>
      <c r="B21" s="33" t="s">
        <v>20</v>
      </c>
      <c r="C21" s="34" t="s">
        <v>10</v>
      </c>
      <c r="D21" s="35">
        <v>5</v>
      </c>
      <c r="E21" s="36">
        <v>0</v>
      </c>
      <c r="F21" s="37">
        <f t="shared" si="6"/>
        <v>0</v>
      </c>
      <c r="G21" s="38"/>
    </row>
    <row r="22" spans="1:8" customFormat="1" x14ac:dyDescent="0.2">
      <c r="A22" s="32">
        <v>12</v>
      </c>
      <c r="B22" s="33" t="s">
        <v>19</v>
      </c>
      <c r="C22" s="34" t="s">
        <v>10</v>
      </c>
      <c r="D22" s="35">
        <v>5</v>
      </c>
      <c r="E22" s="36">
        <v>0</v>
      </c>
      <c r="F22" s="37">
        <f t="shared" si="6"/>
        <v>0</v>
      </c>
      <c r="G22" s="38"/>
    </row>
    <row r="23" spans="1:8" customFormat="1" ht="34.15" customHeight="1" x14ac:dyDescent="0.2">
      <c r="A23" s="32">
        <v>13</v>
      </c>
      <c r="B23" s="33" t="s">
        <v>55</v>
      </c>
      <c r="C23" s="34" t="s">
        <v>10</v>
      </c>
      <c r="D23" s="35">
        <v>5</v>
      </c>
      <c r="E23" s="36">
        <v>0</v>
      </c>
      <c r="F23" s="37">
        <f t="shared" si="6"/>
        <v>0</v>
      </c>
      <c r="G23" s="38"/>
    </row>
    <row r="24" spans="1:8" customFormat="1" ht="24" customHeight="1" x14ac:dyDescent="0.2">
      <c r="A24" s="32">
        <v>14</v>
      </c>
      <c r="B24" s="33" t="s">
        <v>54</v>
      </c>
      <c r="C24" s="34" t="s">
        <v>10</v>
      </c>
      <c r="D24" s="35">
        <v>5</v>
      </c>
      <c r="E24" s="36">
        <v>0</v>
      </c>
      <c r="F24" s="37">
        <f t="shared" si="6"/>
        <v>0</v>
      </c>
      <c r="G24" s="38"/>
    </row>
    <row r="25" spans="1:8" customFormat="1" ht="22.5" x14ac:dyDescent="0.2">
      <c r="A25" s="32">
        <v>15</v>
      </c>
      <c r="B25" s="33" t="s">
        <v>56</v>
      </c>
      <c r="C25" s="34" t="s">
        <v>11</v>
      </c>
      <c r="D25" s="35">
        <v>1</v>
      </c>
      <c r="E25" s="36">
        <v>0</v>
      </c>
      <c r="F25" s="37">
        <f t="shared" si="6"/>
        <v>0</v>
      </c>
      <c r="G25" s="38"/>
    </row>
    <row r="26" spans="1:8" customFormat="1" ht="22.5" x14ac:dyDescent="0.2">
      <c r="A26" s="32">
        <v>16</v>
      </c>
      <c r="B26" s="33" t="s">
        <v>23</v>
      </c>
      <c r="C26" s="34" t="s">
        <v>11</v>
      </c>
      <c r="D26" s="35">
        <v>1</v>
      </c>
      <c r="E26" s="36">
        <v>0</v>
      </c>
      <c r="F26" s="37">
        <f t="shared" si="6"/>
        <v>0</v>
      </c>
      <c r="G26" s="38"/>
      <c r="H26" t="s">
        <v>25</v>
      </c>
    </row>
    <row r="27" spans="1:8" customFormat="1" ht="22.5" x14ac:dyDescent="0.2">
      <c r="A27" s="32">
        <v>17</v>
      </c>
      <c r="B27" s="33" t="s">
        <v>61</v>
      </c>
      <c r="C27" s="34" t="s">
        <v>11</v>
      </c>
      <c r="D27" s="35">
        <v>1</v>
      </c>
      <c r="E27" s="36">
        <v>0</v>
      </c>
      <c r="F27" s="37">
        <f t="shared" si="6"/>
        <v>0</v>
      </c>
      <c r="G27" s="38"/>
    </row>
    <row r="28" spans="1:8" customFormat="1" x14ac:dyDescent="0.2">
      <c r="A28" s="32">
        <v>18</v>
      </c>
      <c r="B28" s="33" t="s">
        <v>24</v>
      </c>
      <c r="C28" s="34" t="s">
        <v>11</v>
      </c>
      <c r="D28" s="35">
        <v>1</v>
      </c>
      <c r="E28" s="36">
        <v>0</v>
      </c>
      <c r="F28" s="37">
        <f t="shared" ref="F28:F30" si="7">D28*E28</f>
        <v>0</v>
      </c>
      <c r="G28" s="38"/>
    </row>
    <row r="29" spans="1:8" customFormat="1" ht="22.5" x14ac:dyDescent="0.2">
      <c r="A29" s="32">
        <v>19</v>
      </c>
      <c r="B29" s="33" t="s">
        <v>62</v>
      </c>
      <c r="C29" s="34" t="s">
        <v>11</v>
      </c>
      <c r="D29" s="35">
        <v>1</v>
      </c>
      <c r="E29" s="36">
        <v>0</v>
      </c>
      <c r="F29" s="37">
        <f t="shared" si="7"/>
        <v>0</v>
      </c>
      <c r="G29" s="38"/>
    </row>
    <row r="30" spans="1:8" customFormat="1" ht="33.75" x14ac:dyDescent="0.2">
      <c r="A30" s="32">
        <v>20</v>
      </c>
      <c r="B30" s="33" t="s">
        <v>63</v>
      </c>
      <c r="C30" s="34" t="s">
        <v>11</v>
      </c>
      <c r="D30" s="35">
        <v>1</v>
      </c>
      <c r="E30" s="36">
        <v>0</v>
      </c>
      <c r="F30" s="37">
        <f t="shared" si="7"/>
        <v>0</v>
      </c>
      <c r="G30" s="38"/>
    </row>
    <row r="31" spans="1:8" customFormat="1" x14ac:dyDescent="0.2">
      <c r="A31" s="32">
        <v>21</v>
      </c>
      <c r="B31" s="33" t="s">
        <v>65</v>
      </c>
      <c r="C31" s="34" t="s">
        <v>11</v>
      </c>
      <c r="D31" s="35">
        <v>1</v>
      </c>
      <c r="E31" s="36">
        <v>0</v>
      </c>
      <c r="F31" s="37">
        <f t="shared" si="6"/>
        <v>0</v>
      </c>
      <c r="G31" s="38"/>
    </row>
    <row r="32" spans="1:8" customFormat="1" x14ac:dyDescent="0.2">
      <c r="A32" s="154"/>
      <c r="B32" s="155"/>
      <c r="C32" s="155"/>
      <c r="D32" s="155"/>
      <c r="E32" s="155"/>
      <c r="F32" s="156"/>
      <c r="G32" s="38"/>
    </row>
    <row r="33" spans="1:7" customFormat="1" ht="15.75" x14ac:dyDescent="0.2">
      <c r="A33" s="157" t="s">
        <v>26</v>
      </c>
      <c r="B33" s="158"/>
      <c r="C33" s="158"/>
      <c r="D33" s="158"/>
      <c r="E33" s="159"/>
      <c r="F33" s="39">
        <f>F9+F10+F11+F12+F13+F14+F15+F18+F19+F20+F21+F22+F23+F24+F25+F26+F27+F28+F29+F31</f>
        <v>0</v>
      </c>
      <c r="G33" s="38"/>
    </row>
    <row r="34" spans="1:7" customFormat="1" ht="15" x14ac:dyDescent="0.2">
      <c r="A34" s="133" t="s">
        <v>66</v>
      </c>
      <c r="B34" s="134"/>
      <c r="C34" s="134"/>
      <c r="D34" s="134"/>
      <c r="E34" s="135"/>
      <c r="F34" s="160">
        <f>F10+F11+F12+F13+F14+F15+F16+F19+F20+F21+F22+F23+F24+F25+F26+F27+F28+F29+F30+F32</f>
        <v>0</v>
      </c>
      <c r="G34" s="38"/>
    </row>
    <row r="35" spans="1:7" customFormat="1" ht="21" customHeight="1" x14ac:dyDescent="0.2">
      <c r="A35" s="151" t="s">
        <v>27</v>
      </c>
      <c r="B35" s="152"/>
      <c r="C35" s="152"/>
      <c r="D35" s="152"/>
      <c r="E35" s="153"/>
      <c r="F35" s="39">
        <f>F33*1.15</f>
        <v>0</v>
      </c>
      <c r="G35" s="38"/>
    </row>
    <row r="36" spans="1:7" x14ac:dyDescent="0.2">
      <c r="D36" s="1"/>
    </row>
    <row r="37" spans="1:7" x14ac:dyDescent="0.2">
      <c r="D37" s="1"/>
    </row>
    <row r="38" spans="1:7" x14ac:dyDescent="0.2">
      <c r="D38" s="1"/>
    </row>
    <row r="39" spans="1:7" x14ac:dyDescent="0.2">
      <c r="D39" s="1"/>
    </row>
    <row r="40" spans="1:7" x14ac:dyDescent="0.2">
      <c r="D40" s="1"/>
    </row>
    <row r="41" spans="1:7" x14ac:dyDescent="0.2">
      <c r="D41" s="1"/>
    </row>
    <row r="42" spans="1:7" x14ac:dyDescent="0.2">
      <c r="B42" s="27"/>
      <c r="C42" s="28"/>
      <c r="D42" s="29"/>
      <c r="E42" s="30"/>
      <c r="F42" s="31"/>
      <c r="G42" s="31"/>
    </row>
    <row r="43" spans="1:7" x14ac:dyDescent="0.2">
      <c r="D43" s="1"/>
    </row>
    <row r="44" spans="1:7" x14ac:dyDescent="0.2">
      <c r="D44" s="1"/>
    </row>
    <row r="45" spans="1:7" x14ac:dyDescent="0.2">
      <c r="D45" s="1"/>
    </row>
    <row r="46" spans="1:7" x14ac:dyDescent="0.2">
      <c r="D46" s="1"/>
    </row>
    <row r="47" spans="1:7" x14ac:dyDescent="0.2">
      <c r="D47" s="1"/>
    </row>
    <row r="48" spans="1: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1:6" x14ac:dyDescent="0.2">
      <c r="D81" s="1"/>
    </row>
    <row r="82" spans="1:6" x14ac:dyDescent="0.2">
      <c r="D82" s="1"/>
    </row>
    <row r="83" spans="1:6" x14ac:dyDescent="0.2">
      <c r="D83" s="1"/>
    </row>
    <row r="84" spans="1:6" x14ac:dyDescent="0.2">
      <c r="D84" s="1"/>
    </row>
    <row r="85" spans="1:6" x14ac:dyDescent="0.2">
      <c r="D85" s="1"/>
    </row>
    <row r="86" spans="1:6" x14ac:dyDescent="0.2">
      <c r="D86" s="1"/>
    </row>
    <row r="87" spans="1:6" x14ac:dyDescent="0.2">
      <c r="D87" s="1"/>
    </row>
    <row r="88" spans="1:6" x14ac:dyDescent="0.2">
      <c r="D88" s="1"/>
    </row>
    <row r="89" spans="1:6" x14ac:dyDescent="0.2">
      <c r="D89" s="1"/>
    </row>
    <row r="90" spans="1:6" x14ac:dyDescent="0.2">
      <c r="D90" s="1"/>
    </row>
    <row r="91" spans="1:6" x14ac:dyDescent="0.2">
      <c r="D91" s="1"/>
    </row>
    <row r="92" spans="1:6" x14ac:dyDescent="0.2">
      <c r="D92" s="1"/>
    </row>
    <row r="93" spans="1:6" x14ac:dyDescent="0.2">
      <c r="D93" s="1"/>
    </row>
    <row r="94" spans="1:6" x14ac:dyDescent="0.2">
      <c r="A94" s="11"/>
    </row>
    <row r="95" spans="1:6" x14ac:dyDescent="0.2">
      <c r="B95" s="12"/>
      <c r="C95" s="12"/>
      <c r="D95" s="13"/>
      <c r="E95" s="12"/>
      <c r="F95" s="14"/>
    </row>
    <row r="96" spans="1:6" x14ac:dyDescent="0.2">
      <c r="A96" s="11"/>
    </row>
  </sheetData>
  <mergeCells count="3">
    <mergeCell ref="A35:E35"/>
    <mergeCell ref="A32:F32"/>
    <mergeCell ref="A33:E33"/>
  </mergeCells>
  <phoneticPr fontId="0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Krycí list</vt:lpstr>
      <vt:lpstr>Položky</vt:lpstr>
      <vt:lpstr>Položky!Názvy_tisku</vt:lpstr>
      <vt:lpstr>'Krycí list'!Oblast_tisku</vt:lpstr>
      <vt:lpstr>Položky!Oblast_tisku</vt:lpstr>
      <vt:lpstr>SloupecCC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vavra</dc:creator>
  <cp:lastModifiedBy>Radek Dvořák</cp:lastModifiedBy>
  <cp:lastPrinted>2013-04-14T18:34:15Z</cp:lastPrinted>
  <dcterms:created xsi:type="dcterms:W3CDTF">2009-12-09T15:02:21Z</dcterms:created>
  <dcterms:modified xsi:type="dcterms:W3CDTF">2021-08-20T11:00:57Z</dcterms:modified>
</cp:coreProperties>
</file>