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535" tabRatio="898" firstSheet="3" activeTab="8"/>
  </bookViews>
  <sheets>
    <sheet name="monitoring odpadních vod" sheetId="1" r:id="rId1"/>
    <sheet name="komplexní údržba ORL" sheetId="2" r:id="rId2"/>
    <sheet name="G. Svobody SOL-2" sheetId="3" r:id="rId3"/>
    <sheet name="RH - KPOS 5" sheetId="4" r:id="rId4"/>
    <sheet name="RH - u Zahnů GSOL 2-10" sheetId="5" r:id="rId5"/>
    <sheet name="RH - u Kotelny KPOS 15" sheetId="6" r:id="rId6"/>
    <sheet name="RH - pod Slévárnou KPOS 20" sheetId="7" r:id="rId7"/>
    <sheet name="RH - podél Alejí 3x SOL 2-4M" sheetId="8" r:id="rId8"/>
    <sheet name="RH - u propojky UKS-6" sheetId="9" r:id="rId9"/>
  </sheets>
  <definedNames/>
  <calcPr calcId="152511"/>
</workbook>
</file>

<file path=xl/sharedStrings.xml><?xml version="1.0" encoding="utf-8"?>
<sst xmlns="http://schemas.openxmlformats.org/spreadsheetml/2006/main" count="303" uniqueCount="29">
  <si>
    <t>č.</t>
  </si>
  <si>
    <t>specifikace činnosti</t>
  </si>
  <si>
    <t>jednotka</t>
  </si>
  <si>
    <t>cena/jed.</t>
  </si>
  <si>
    <t>jednotek</t>
  </si>
  <si>
    <t>celkem</t>
  </si>
  <si>
    <t>Odběr vzorků odpadních vod</t>
  </si>
  <si>
    <t>ks</t>
  </si>
  <si>
    <t>Analytické stanovení NEL</t>
  </si>
  <si>
    <t>Analytické stanovení NL</t>
  </si>
  <si>
    <t>Analytické stanovení C10-40</t>
  </si>
  <si>
    <t>Doprava vzorků do laboratoře</t>
  </si>
  <si>
    <t>Celkem bez DPH/rok</t>
  </si>
  <si>
    <t>Sání cisternovou technikou</t>
  </si>
  <si>
    <t>hod</t>
  </si>
  <si>
    <t>Tlakové čištění systémem wap</t>
  </si>
  <si>
    <t>Odstranění nebezpečného odpadu 130 502 včetně dopravy</t>
  </si>
  <si>
    <t>t</t>
  </si>
  <si>
    <t>Odstranění nebezpečného odapdu 150 202 včetně dopravy</t>
  </si>
  <si>
    <t>Doprava osob k ORL</t>
  </si>
  <si>
    <t>Práce osob</t>
  </si>
  <si>
    <t>Nová sorpční směs fibroil</t>
  </si>
  <si>
    <t>kg</t>
  </si>
  <si>
    <t>Závěrečná zpráva, fotodokumentace</t>
  </si>
  <si>
    <t>specifikace činnosti - komplexní údržba ORL</t>
  </si>
  <si>
    <t>cena/jed</t>
  </si>
  <si>
    <t>Celkem bez DPH</t>
  </si>
  <si>
    <t>specifikace činnosti - monitoring odpadních vod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</si>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</sst>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4" fontId="0" fillId="0" borderId="5" xfId="0" applyNumberFormat="1" applyBorder="1"/>
    <xf numFmtId="4" fontId="0" fillId="0" borderId="5" xfId="0" applyNumberFormat="1" applyBorder="1" applyProtection="1">
      <protection hidden="1"/>
    </xf>
    <xf numFmtId="4" fontId="0" fillId="0" borderId="6" xfId="0" applyNumberFormat="1" applyFont="1" applyBorder="1" applyAlignment="1" applyProtection="1">
      <alignment horizontal="right"/>
      <protection hidden="1"/>
    </xf>
    <xf numFmtId="4" fontId="0" fillId="0" borderId="5" xfId="0" applyNumberFormat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4" fontId="0" fillId="0" borderId="8" xfId="0" applyNumberFormat="1" applyBorder="1"/>
    <xf numFmtId="2" fontId="0" fillId="0" borderId="8" xfId="0" applyNumberForma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3" fillId="0" borderId="10" xfId="0" applyNumberFormat="1" applyFont="1" applyBorder="1" applyProtection="1">
      <protection hidden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5" xfId="0" applyNumberFormat="1" applyFont="1" applyBorder="1"/>
    <xf numFmtId="4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/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/>
    <xf numFmtId="0" fontId="2" fillId="0" borderId="15" xfId="0" applyFont="1" applyBorder="1" applyAlignment="1">
      <alignment vertical="center"/>
    </xf>
    <xf numFmtId="0" fontId="0" fillId="0" borderId="15" xfId="0" applyFont="1" applyBorder="1"/>
    <xf numFmtId="4" fontId="0" fillId="0" borderId="15" xfId="0" applyNumberFormat="1" applyFont="1" applyBorder="1"/>
    <xf numFmtId="4" fontId="3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3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vertical="center"/>
    </xf>
    <xf numFmtId="0" fontId="0" fillId="0" borderId="8" xfId="0" applyFont="1" applyBorder="1"/>
    <xf numFmtId="4" fontId="0" fillId="0" borderId="8" xfId="0" applyNumberFormat="1" applyFont="1" applyBorder="1"/>
    <xf numFmtId="4" fontId="3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8"/>
  <sheetViews>
    <sheetView workbookViewId="0" topLeftCell="A1">
      <selection activeCell="I8" sqref="I8"/>
    </sheetView>
  </sheetViews>
  <sheetFormatPr defaultColWidth="9.140625" defaultRowHeight="15"/>
  <cols>
    <col min="1" max="1" width="3.140625" style="0" customWidth="1"/>
    <col min="2" max="2" width="28.421875" style="0" customWidth="1"/>
    <col min="3" max="3" width="8.7109375" style="0" customWidth="1"/>
    <col min="4" max="4" width="11.28125" style="0" customWidth="1"/>
    <col min="5" max="5" width="10.7109375" style="0" customWidth="1"/>
    <col min="6" max="1025" width="8.7109375" style="0" customWidth="1"/>
  </cols>
  <sheetData>
    <row r="1" spans="1:6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</row>
    <row r="2" spans="1:6" ht="15">
      <c r="A2" s="5">
        <v>1</v>
      </c>
      <c r="B2" s="6" t="s">
        <v>6</v>
      </c>
      <c r="C2" s="7" t="s">
        <v>7</v>
      </c>
      <c r="D2" s="8"/>
      <c r="E2" s="9">
        <v>32</v>
      </c>
      <c r="F2" s="10">
        <f>+D2*E2</f>
        <v>0</v>
      </c>
    </row>
    <row r="3" spans="1:6" ht="15">
      <c r="A3" s="5">
        <v>2</v>
      </c>
      <c r="B3" s="6" t="s">
        <v>8</v>
      </c>
      <c r="C3" s="7" t="s">
        <v>7</v>
      </c>
      <c r="D3" s="8"/>
      <c r="E3" s="9">
        <v>8</v>
      </c>
      <c r="F3" s="10">
        <f>+D3*E3</f>
        <v>0</v>
      </c>
    </row>
    <row r="4" spans="1:6" ht="15">
      <c r="A4" s="5">
        <v>3</v>
      </c>
      <c r="B4" s="6" t="s">
        <v>9</v>
      </c>
      <c r="C4" s="7" t="s">
        <v>7</v>
      </c>
      <c r="D4" s="8"/>
      <c r="E4" s="9">
        <v>8</v>
      </c>
      <c r="F4" s="10">
        <f>+D4*E4</f>
        <v>0</v>
      </c>
    </row>
    <row r="5" spans="1:6" ht="15">
      <c r="A5" s="5">
        <v>4</v>
      </c>
      <c r="B5" s="6" t="s">
        <v>10</v>
      </c>
      <c r="C5" s="7" t="s">
        <v>7</v>
      </c>
      <c r="D5" s="8"/>
      <c r="E5" s="9">
        <v>24</v>
      </c>
      <c r="F5" s="10">
        <f>+D5*E5</f>
        <v>0</v>
      </c>
    </row>
    <row r="6" spans="1:6" ht="15">
      <c r="A6" s="11">
        <v>5</v>
      </c>
      <c r="B6" s="12" t="s">
        <v>11</v>
      </c>
      <c r="C6" s="13" t="s">
        <v>7</v>
      </c>
      <c r="D6" s="14"/>
      <c r="E6" s="15">
        <v>4</v>
      </c>
      <c r="F6" s="16">
        <f>+D6*E6</f>
        <v>0</v>
      </c>
    </row>
    <row r="7" spans="1:6" ht="15">
      <c r="A7" s="17"/>
      <c r="B7" s="17"/>
      <c r="C7" s="17"/>
      <c r="D7" s="18"/>
      <c r="E7" s="19"/>
      <c r="F7" s="20"/>
    </row>
    <row r="8" spans="2:6" ht="15">
      <c r="B8" s="21" t="s">
        <v>12</v>
      </c>
      <c r="D8" s="19"/>
      <c r="E8" s="19"/>
      <c r="F8" s="22">
        <f>SUM(F2:F6)</f>
        <v>0</v>
      </c>
    </row>
  </sheetData>
  <sheetProtection password="E912" sheet="1" objects="1" scenarios="1"/>
  <protectedRanges>
    <protectedRange sqref="D2:D6" name="Oblast1"/>
  </protectedRanges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1"/>
  <sheetViews>
    <sheetView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53.140625" style="0" customWidth="1"/>
    <col min="3" max="3" width="8.7109375" style="0" customWidth="1"/>
    <col min="4" max="4" width="11.00390625" style="0" customWidth="1"/>
    <col min="5" max="5" width="8.7109375" style="0" customWidth="1"/>
    <col min="6" max="6" width="12.7109375" style="0" customWidth="1"/>
    <col min="7" max="1025" width="8.7109375" style="0" customWidth="1"/>
  </cols>
  <sheetData>
    <row r="1" spans="1:6" ht="15">
      <c r="A1" s="23" t="s">
        <v>0</v>
      </c>
      <c r="B1" s="24" t="s">
        <v>1</v>
      </c>
      <c r="C1" s="25" t="s">
        <v>2</v>
      </c>
      <c r="D1" s="2" t="s">
        <v>3</v>
      </c>
      <c r="E1" s="25" t="s">
        <v>4</v>
      </c>
      <c r="F1" s="26" t="s">
        <v>5</v>
      </c>
    </row>
    <row r="2" spans="1:6" ht="15">
      <c r="A2" s="27">
        <v>1</v>
      </c>
      <c r="B2" s="28" t="s">
        <v>13</v>
      </c>
      <c r="C2" s="29" t="s">
        <v>14</v>
      </c>
      <c r="D2" s="30"/>
      <c r="E2" s="31">
        <f>'G. Svobody SOL-2'!D2+'RH - KPOS 5'!D2+'RH - u Zahnů GSOL 2-10'!D2+'RH - u Kotelny KPOS 15'!D2+'RH - pod Slévárnou KPOS 20'!D2+'RH - podél Alejí 3x SOL 2-4M'!D2</f>
        <v>20.5</v>
      </c>
      <c r="F2" s="32">
        <f aca="true" t="shared" si="0" ref="F2:F9">+D2*E2</f>
        <v>0</v>
      </c>
    </row>
    <row r="3" spans="1:6" ht="15">
      <c r="A3" s="27">
        <v>2</v>
      </c>
      <c r="B3" s="28" t="s">
        <v>15</v>
      </c>
      <c r="C3" s="29" t="s">
        <v>14</v>
      </c>
      <c r="D3" s="30"/>
      <c r="E3" s="33">
        <f>'G. Svobody SOL-2'!D3+'RH - KPOS 5'!D3+'RH - u Zahnů GSOL 2-10'!D3+'RH - u Kotelny KPOS 15'!D3+'RH - pod Slévárnou KPOS 20'!D3+'RH - podél Alejí 3x SOL 2-4M'!D3</f>
        <v>20.5</v>
      </c>
      <c r="F3" s="32">
        <f t="shared" si="0"/>
        <v>0</v>
      </c>
    </row>
    <row r="4" spans="1:6" ht="15">
      <c r="A4" s="27">
        <v>3</v>
      </c>
      <c r="B4" s="28" t="s">
        <v>16</v>
      </c>
      <c r="C4" s="29" t="s">
        <v>17</v>
      </c>
      <c r="D4" s="30"/>
      <c r="E4" s="33">
        <f>'G. Svobody SOL-2'!D4+'RH - KPOS 5'!D4+'RH - u Zahnů GSOL 2-10'!D4+'RH - u Kotelny KPOS 15'!D4+'RH - pod Slévárnou KPOS 20'!D4+'RH - podél Alejí 3x SOL 2-4M'!D4</f>
        <v>30</v>
      </c>
      <c r="F4" s="32">
        <f t="shared" si="0"/>
        <v>0</v>
      </c>
    </row>
    <row r="5" spans="1:6" ht="15">
      <c r="A5" s="27">
        <v>4</v>
      </c>
      <c r="B5" s="28" t="s">
        <v>18</v>
      </c>
      <c r="C5" s="29" t="s">
        <v>17</v>
      </c>
      <c r="D5" s="30"/>
      <c r="E5" s="33">
        <f>'G. Svobody SOL-2'!D5+'RH - KPOS 5'!D5+'RH - u Zahnů GSOL 2-10'!D5+'RH - u Kotelny KPOS 15'!D5+'RH - pod Slévárnou KPOS 20'!D5+'RH - podél Alejí 3x SOL 2-4M'!D5</f>
        <v>2.6500000000000004</v>
      </c>
      <c r="F5" s="32">
        <f t="shared" si="0"/>
        <v>0</v>
      </c>
    </row>
    <row r="6" spans="1:6" ht="15">
      <c r="A6" s="27">
        <v>5</v>
      </c>
      <c r="B6" s="28" t="s">
        <v>19</v>
      </c>
      <c r="C6" s="29" t="s">
        <v>7</v>
      </c>
      <c r="D6" s="30"/>
      <c r="E6" s="33">
        <v>8</v>
      </c>
      <c r="F6" s="32">
        <f t="shared" si="0"/>
        <v>0</v>
      </c>
    </row>
    <row r="7" spans="1:6" ht="15">
      <c r="A7" s="27">
        <v>6</v>
      </c>
      <c r="B7" s="28" t="s">
        <v>20</v>
      </c>
      <c r="C7" s="29" t="s">
        <v>14</v>
      </c>
      <c r="D7" s="30"/>
      <c r="E7" s="31">
        <f>'G. Svobody SOL-2'!D7+'RH - KPOS 5'!D7+'RH - u Zahnů GSOL 2-10'!D7+'RH - u Kotelny KPOS 15'!D7+'RH - pod Slévárnou KPOS 20'!D7+'RH - podél Alejí 3x SOL 2-4M'!D7</f>
        <v>24</v>
      </c>
      <c r="F7" s="32">
        <f t="shared" si="0"/>
        <v>0</v>
      </c>
    </row>
    <row r="8" spans="1:6" ht="15">
      <c r="A8" s="27">
        <v>7</v>
      </c>
      <c r="B8" s="28" t="s">
        <v>21</v>
      </c>
      <c r="C8" s="29" t="s">
        <v>22</v>
      </c>
      <c r="D8" s="30"/>
      <c r="E8" s="31">
        <f>'G. Svobody SOL-2'!D8+'RH - KPOS 5'!D8+'RH - u Zahnů GSOL 2-10'!D8+'RH - u Kotelny KPOS 15'!D8+'RH - pod Slévárnou KPOS 20'!D8+'RH - podél Alejí 3x SOL 2-4M'!D8</f>
        <v>330</v>
      </c>
      <c r="F8" s="32">
        <f t="shared" si="0"/>
        <v>0</v>
      </c>
    </row>
    <row r="9" spans="1:6" ht="15">
      <c r="A9" s="34">
        <v>8</v>
      </c>
      <c r="B9" s="35" t="s">
        <v>23</v>
      </c>
      <c r="C9" s="36" t="s">
        <v>7</v>
      </c>
      <c r="D9" s="37"/>
      <c r="E9" s="38">
        <v>8</v>
      </c>
      <c r="F9" s="32">
        <f t="shared" si="0"/>
        <v>0</v>
      </c>
    </row>
    <row r="10" spans="1:6" ht="15">
      <c r="A10" s="39"/>
      <c r="B10" s="39"/>
      <c r="C10" s="39"/>
      <c r="E10" s="39"/>
      <c r="F10" s="39"/>
    </row>
    <row r="11" spans="1:6" ht="15">
      <c r="A11" s="39"/>
      <c r="B11" s="40" t="s">
        <v>12</v>
      </c>
      <c r="C11" s="39"/>
      <c r="E11" s="39"/>
      <c r="F11" s="41">
        <f>SUM(F2:F10)</f>
        <v>0</v>
      </c>
    </row>
  </sheetData>
  <sheetProtection password="E912" sheet="1" objects="1" scenarios="1"/>
  <protectedRanges>
    <protectedRange sqref="D2:D9" name="Oblast1"/>
  </protectedRanges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9"/>
  <sheetViews>
    <sheetView workbookViewId="0" topLeftCell="A1">
      <selection activeCell="C34" sqref="C34"/>
    </sheetView>
  </sheetViews>
  <sheetFormatPr defaultColWidth="9.140625" defaultRowHeight="15"/>
  <cols>
    <col min="1" max="1" width="8.7109375" style="0" customWidth="1"/>
    <col min="2" max="2" width="50.14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1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1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0.5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0.2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2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30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8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8</v>
      </c>
      <c r="C14" s="7" t="s">
        <v>7</v>
      </c>
      <c r="D14" s="45">
        <v>4</v>
      </c>
      <c r="E14" s="8">
        <f>'monitoring odpadních vod'!D3</f>
        <v>0</v>
      </c>
      <c r="F14" s="47">
        <f>+D14*E14</f>
        <v>0</v>
      </c>
    </row>
    <row r="15" spans="1:6" ht="15">
      <c r="A15" s="5">
        <v>3</v>
      </c>
      <c r="B15" s="6" t="s">
        <v>9</v>
      </c>
      <c r="C15" s="7" t="s">
        <v>7</v>
      </c>
      <c r="D15" s="45">
        <v>4</v>
      </c>
      <c r="E15" s="8">
        <f>'monitoring odpadních vod'!D4</f>
        <v>0</v>
      </c>
      <c r="F15" s="47">
        <f>+D15*E15</f>
        <v>0</v>
      </c>
    </row>
    <row r="16" spans="1:6" ht="15">
      <c r="A16" s="48">
        <v>4</v>
      </c>
      <c r="B16" s="49" t="s">
        <v>11</v>
      </c>
      <c r="C16" s="62" t="s">
        <v>7</v>
      </c>
      <c r="D16" s="51">
        <v>4</v>
      </c>
      <c r="E16" s="63">
        <f>('monitoring odpadních vod'!D6)/8</f>
        <v>0</v>
      </c>
      <c r="F16" s="53">
        <f>+D16*E16</f>
        <v>0</v>
      </c>
    </row>
    <row r="17" spans="1:6" ht="15">
      <c r="A17" s="64"/>
      <c r="B17" s="55" t="s">
        <v>26</v>
      </c>
      <c r="C17" s="56"/>
      <c r="D17" s="57"/>
      <c r="E17" s="57"/>
      <c r="F17" s="58">
        <f>SUM(F13:F16)</f>
        <v>0</v>
      </c>
    </row>
    <row r="18" spans="4:6" ht="15">
      <c r="D18" s="19"/>
      <c r="E18" s="19"/>
      <c r="F18" s="19"/>
    </row>
    <row r="19" spans="2:6" ht="15">
      <c r="B19" s="21" t="s">
        <v>28</v>
      </c>
      <c r="C19" s="65"/>
      <c r="D19" s="66"/>
      <c r="E19" s="66"/>
      <c r="F19" s="67">
        <f>+F10+F17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8"/>
  <sheetViews>
    <sheetView workbookViewId="0" topLeftCell="B1">
      <selection activeCell="E4" sqref="E4"/>
    </sheetView>
  </sheetViews>
  <sheetFormatPr defaultColWidth="9.140625" defaultRowHeight="15"/>
  <cols>
    <col min="1" max="1" width="5.7109375" style="0" customWidth="1"/>
    <col min="2" max="2" width="52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4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4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3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0.4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3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40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4</v>
      </c>
      <c r="E14" s="46">
        <f>'monitoring odpadních vod'!D5</f>
        <v>0</v>
      </c>
      <c r="F14" s="47">
        <f>+D14*E14</f>
        <v>0</v>
      </c>
    </row>
    <row r="15" spans="1:6" ht="15">
      <c r="A15" s="48">
        <v>3</v>
      </c>
      <c r="B15" s="49" t="s">
        <v>11</v>
      </c>
      <c r="C15" s="62" t="s">
        <v>7</v>
      </c>
      <c r="D15" s="51">
        <v>4</v>
      </c>
      <c r="E15" s="52">
        <f>('monitoring odpadních vod'!D6)/8</f>
        <v>0</v>
      </c>
      <c r="F15" s="53">
        <f>+D15*E15</f>
        <v>0</v>
      </c>
    </row>
    <row r="16" spans="1:6" ht="15">
      <c r="A16" s="64"/>
      <c r="B16" s="55" t="s">
        <v>26</v>
      </c>
      <c r="C16" s="56"/>
      <c r="D16" s="57"/>
      <c r="E16" s="57"/>
      <c r="F16" s="58">
        <f>SUM(F13:F15)</f>
        <v>0</v>
      </c>
    </row>
    <row r="17" spans="4:6" ht="15">
      <c r="D17" s="19"/>
      <c r="E17" s="19"/>
      <c r="F17" s="19"/>
    </row>
    <row r="18" spans="2:6" ht="15">
      <c r="B18" s="21" t="s">
        <v>28</v>
      </c>
      <c r="C18" s="65"/>
      <c r="D18" s="66"/>
      <c r="E18" s="66"/>
      <c r="F18" s="67">
        <f>+F10+F16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9"/>
  <sheetViews>
    <sheetView workbookViewId="0" topLeftCell="A1">
      <selection activeCell="B15" sqref="B15"/>
    </sheetView>
  </sheetViews>
  <sheetFormatPr defaultColWidth="9.140625" defaultRowHeight="15"/>
  <cols>
    <col min="1" max="1" width="5.28125" style="0" customWidth="1"/>
    <col min="2" max="2" width="54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1.5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1.5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2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0.35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3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40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8</v>
      </c>
      <c r="C14" s="7" t="s">
        <v>7</v>
      </c>
      <c r="D14" s="45">
        <v>4</v>
      </c>
      <c r="E14" s="46">
        <f>'monitoring odpadních vod'!D3</f>
        <v>0</v>
      </c>
      <c r="F14" s="47">
        <f>+D14*E14</f>
        <v>0</v>
      </c>
    </row>
    <row r="15" spans="1:6" ht="15">
      <c r="A15" s="5">
        <v>3</v>
      </c>
      <c r="B15" s="6" t="s">
        <v>9</v>
      </c>
      <c r="C15" s="7" t="s">
        <v>7</v>
      </c>
      <c r="D15" s="45">
        <v>4</v>
      </c>
      <c r="E15" s="46">
        <f>'monitoring odpadních vod'!D4</f>
        <v>0</v>
      </c>
      <c r="F15" s="47">
        <f>+D15*E15</f>
        <v>0</v>
      </c>
    </row>
    <row r="16" spans="1:6" ht="15">
      <c r="A16" s="48">
        <v>4</v>
      </c>
      <c r="B16" s="49" t="s">
        <v>11</v>
      </c>
      <c r="C16" s="62" t="s">
        <v>7</v>
      </c>
      <c r="D16" s="51">
        <v>4</v>
      </c>
      <c r="E16" s="52">
        <f>('monitoring odpadních vod'!D6)/8</f>
        <v>0</v>
      </c>
      <c r="F16" s="53">
        <f>+D16*E16</f>
        <v>0</v>
      </c>
    </row>
    <row r="17" spans="1:6" ht="15">
      <c r="A17" s="64"/>
      <c r="B17" s="55" t="s">
        <v>26</v>
      </c>
      <c r="C17" s="56"/>
      <c r="D17" s="57"/>
      <c r="E17" s="57"/>
      <c r="F17" s="58">
        <f>SUM(F13:F16)</f>
        <v>0</v>
      </c>
    </row>
    <row r="18" spans="4:6" ht="15">
      <c r="D18" s="19"/>
      <c r="E18" s="19"/>
      <c r="F18" s="19"/>
    </row>
    <row r="19" spans="2:6" ht="15">
      <c r="B19" s="21" t="s">
        <v>28</v>
      </c>
      <c r="C19" s="65"/>
      <c r="D19" s="66"/>
      <c r="E19" s="66"/>
      <c r="F19" s="67">
        <f>+F10+F17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8"/>
  <sheetViews>
    <sheetView workbookViewId="0" topLeftCell="A1">
      <selection activeCell="G30" sqref="G30"/>
    </sheetView>
  </sheetViews>
  <sheetFormatPr defaultColWidth="9.140625" defaultRowHeight="15"/>
  <cols>
    <col min="1" max="1" width="5.28125" style="0" customWidth="1"/>
    <col min="2" max="2" width="53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5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5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9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0.5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4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60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4</v>
      </c>
      <c r="E14" s="46">
        <f>'monitoring odpadních vod'!D5</f>
        <v>0</v>
      </c>
      <c r="F14" s="47">
        <f>+D14*E14</f>
        <v>0</v>
      </c>
    </row>
    <row r="15" spans="1:6" ht="15">
      <c r="A15" s="48">
        <v>3</v>
      </c>
      <c r="B15" s="49" t="s">
        <v>11</v>
      </c>
      <c r="C15" s="62" t="s">
        <v>7</v>
      </c>
      <c r="D15" s="51">
        <v>4</v>
      </c>
      <c r="E15" s="52">
        <f>('monitoring odpadních vod'!D6)/8</f>
        <v>0</v>
      </c>
      <c r="F15" s="53">
        <f>+D15*E15</f>
        <v>0</v>
      </c>
    </row>
    <row r="16" spans="1:6" ht="15">
      <c r="A16" s="64"/>
      <c r="B16" s="55" t="s">
        <v>26</v>
      </c>
      <c r="C16" s="56"/>
      <c r="D16" s="57"/>
      <c r="E16" s="57"/>
      <c r="F16" s="58">
        <f>SUM(F13:F15)</f>
        <v>0</v>
      </c>
    </row>
    <row r="17" spans="4:6" ht="15">
      <c r="D17" s="19"/>
      <c r="E17" s="19"/>
      <c r="F17" s="19"/>
    </row>
    <row r="18" spans="2:6" ht="15">
      <c r="B18" s="21" t="s">
        <v>28</v>
      </c>
      <c r="C18" s="65"/>
      <c r="D18" s="66"/>
      <c r="E18" s="66"/>
      <c r="F18" s="67">
        <f>+F10+F16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8"/>
  <sheetViews>
    <sheetView workbookViewId="0" topLeftCell="A1">
      <selection activeCell="D6" sqref="D6"/>
    </sheetView>
  </sheetViews>
  <sheetFormatPr defaultColWidth="9.140625" defaultRowHeight="15"/>
  <cols>
    <col min="1" max="1" width="6.7109375" style="0" customWidth="1"/>
    <col min="2" max="2" width="52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6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6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14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0.6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6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70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4</v>
      </c>
      <c r="E14" s="46">
        <f>'monitoring odpadních vod'!D5</f>
        <v>0</v>
      </c>
      <c r="F14" s="47">
        <f>+D14*E14</f>
        <v>0</v>
      </c>
    </row>
    <row r="15" spans="1:6" ht="15">
      <c r="A15" s="48">
        <v>3</v>
      </c>
      <c r="B15" s="49" t="s">
        <v>11</v>
      </c>
      <c r="C15" s="62" t="s">
        <v>7</v>
      </c>
      <c r="D15" s="51">
        <v>4</v>
      </c>
      <c r="E15" s="52">
        <f>('monitoring odpadních vod'!D6)/8</f>
        <v>0</v>
      </c>
      <c r="F15" s="53">
        <f>+D15*E15</f>
        <v>0</v>
      </c>
    </row>
    <row r="16" spans="1:6" ht="15">
      <c r="A16" s="64"/>
      <c r="B16" s="55" t="s">
        <v>26</v>
      </c>
      <c r="C16" s="56"/>
      <c r="D16" s="57"/>
      <c r="E16" s="57"/>
      <c r="F16" s="58">
        <f>SUM(F13:F15)</f>
        <v>0</v>
      </c>
    </row>
    <row r="17" spans="4:6" ht="15">
      <c r="D17" s="19"/>
      <c r="E17" s="19"/>
      <c r="F17" s="19"/>
    </row>
    <row r="18" spans="2:6" ht="15">
      <c r="B18" s="21" t="s">
        <v>28</v>
      </c>
      <c r="C18" s="65"/>
      <c r="D18" s="66"/>
      <c r="E18" s="66"/>
      <c r="F18" s="67">
        <f>+F10+F16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8"/>
  <sheetViews>
    <sheetView workbookViewId="0" topLeftCell="A1">
      <selection activeCell="R27" sqref="R27"/>
    </sheetView>
  </sheetViews>
  <sheetFormatPr defaultColWidth="9.140625" defaultRowHeight="15"/>
  <cols>
    <col min="1" max="1" width="8.7109375" style="0" customWidth="1"/>
    <col min="2" max="2" width="53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3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3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1.5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0.6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3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6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90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3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12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12</v>
      </c>
      <c r="E14" s="46">
        <f>'monitoring odpadních vod'!D5</f>
        <v>0</v>
      </c>
      <c r="F14" s="47">
        <f>+D14*E14</f>
        <v>0</v>
      </c>
    </row>
    <row r="15" spans="1:6" ht="15">
      <c r="A15" s="5">
        <v>3</v>
      </c>
      <c r="B15" s="6" t="s">
        <v>11</v>
      </c>
      <c r="C15" s="7" t="s">
        <v>7</v>
      </c>
      <c r="D15" s="45">
        <v>4</v>
      </c>
      <c r="E15" s="46">
        <f>('monitoring odpadních vod'!D6)/8*3</f>
        <v>0</v>
      </c>
      <c r="F15" s="47">
        <f>+D15*E15</f>
        <v>0</v>
      </c>
    </row>
    <row r="16" spans="1:6" ht="15">
      <c r="A16" s="68"/>
      <c r="B16" s="69" t="s">
        <v>26</v>
      </c>
      <c r="C16" s="70"/>
      <c r="D16" s="71"/>
      <c r="E16" s="71"/>
      <c r="F16" s="72">
        <f>SUM(F13:F15)</f>
        <v>0</v>
      </c>
    </row>
    <row r="17" spans="4:6" ht="15">
      <c r="D17" s="19"/>
      <c r="E17" s="19"/>
      <c r="F17" s="19"/>
    </row>
    <row r="18" spans="2:6" ht="15">
      <c r="B18" s="21" t="s">
        <v>28</v>
      </c>
      <c r="C18" s="65"/>
      <c r="D18" s="66"/>
      <c r="E18" s="66"/>
      <c r="F18" s="67">
        <f>+F10+F16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E15" sqref="E15"/>
    </sheetView>
  </sheetViews>
  <sheetFormatPr defaultColWidth="9.140625" defaultRowHeight="15"/>
  <cols>
    <col min="2" max="2" width="52.7109375" style="0" customWidth="1"/>
    <col min="5" max="5" width="15.28125" style="0" customWidth="1"/>
    <col min="6" max="6" width="18.4218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2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2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2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0.2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5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30</v>
      </c>
      <c r="E8" s="46">
        <f>'komplexní údržba ORL'!D8</f>
        <v>0</v>
      </c>
      <c r="F8" s="47">
        <f t="shared" si="0"/>
        <v>0</v>
      </c>
    </row>
    <row r="9" spans="1:6" ht="15.75" thickBot="1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.75" thickBot="1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.75" thickBot="1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4</v>
      </c>
      <c r="E14" s="46">
        <f>'monitoring odpadních vod'!D5</f>
        <v>0</v>
      </c>
      <c r="F14" s="47">
        <f>+D14*E14</f>
        <v>0</v>
      </c>
    </row>
    <row r="15" spans="1:6" ht="15">
      <c r="A15" s="5">
        <v>3</v>
      </c>
      <c r="B15" s="6" t="s">
        <v>11</v>
      </c>
      <c r="C15" s="7" t="s">
        <v>7</v>
      </c>
      <c r="D15" s="45">
        <v>4</v>
      </c>
      <c r="E15" s="46">
        <f>('monitoring odpadních vod'!D6)/8*3</f>
        <v>0</v>
      </c>
      <c r="F15" s="47">
        <f>+D15*E15</f>
        <v>0</v>
      </c>
    </row>
    <row r="16" spans="1:6" ht="15.75" thickBot="1">
      <c r="A16" s="68"/>
      <c r="B16" s="69" t="s">
        <v>26</v>
      </c>
      <c r="C16" s="70"/>
      <c r="D16" s="71"/>
      <c r="E16" s="71"/>
      <c r="F16" s="72">
        <f>SUM(F13:F15)</f>
        <v>0</v>
      </c>
    </row>
    <row r="17" spans="4:6" ht="15.75" thickBot="1">
      <c r="D17" s="19"/>
      <c r="E17" s="19"/>
      <c r="F17" s="19"/>
    </row>
    <row r="18" spans="2:6" ht="15.75" thickBot="1">
      <c r="B18" s="21" t="s">
        <v>28</v>
      </c>
      <c r="C18" s="65"/>
      <c r="D18" s="66"/>
      <c r="E18" s="66"/>
      <c r="F18" s="67">
        <f>+F10+F16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Bezouška Martin</dc:creator>
  <cp:keywords/>
  <dc:description/>
  <cp:lastModifiedBy>Bezouška Martin</cp:lastModifiedBy>
  <dcterms:created xsi:type="dcterms:W3CDTF">2015-03-13T08:07:31Z</dcterms:created>
  <dcterms:modified xsi:type="dcterms:W3CDTF">2016-05-04T07:51:46Z</dcterms:modified>
  <cp:category/>
  <cp:version/>
  <cp:contentType/>
  <cp:contentStatus/>
  <cp:revision>1</cp:revision>
</cp:coreProperties>
</file>