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0" windowWidth="13665" windowHeight="11640" firstSheet="1" activeTab="1"/>
  </bookViews>
  <sheets>
    <sheet name="smlouvy" sheetId="1" state="hidden" r:id="rId1"/>
    <sheet name="Souhrn" sheetId="2" r:id="rId2"/>
  </sheets>
  <definedNames>
    <definedName name="_xlnm._FilterDatabase" localSheetId="1" hidden="1">'Souhrn'!$A$5:$W$77</definedName>
    <definedName name="_xlnm.Print_Titles" localSheetId="0">'smlouvy'!$4:$4</definedName>
    <definedName name="_xlnm.Print_Titles" localSheetId="1">'Souhrn'!$4:$4</definedName>
    <definedName name="_xlnm.Print_Area" localSheetId="0">'smlouvy'!$A$4:$K$6</definedName>
    <definedName name="_xlnm.Print_Area" localSheetId="1">'Souhrn'!$A$1:$AL$86</definedName>
  </definedNames>
  <calcPr fullCalcOnLoad="1"/>
</workbook>
</file>

<file path=xl/sharedStrings.xml><?xml version="1.0" encoding="utf-8"?>
<sst xmlns="http://schemas.openxmlformats.org/spreadsheetml/2006/main" count="649" uniqueCount="225">
  <si>
    <t>Zákazník</t>
  </si>
  <si>
    <t>Specifikace odběrného místa (OPM)</t>
  </si>
  <si>
    <t>číslo místa spotřeby</t>
  </si>
  <si>
    <t>EAN</t>
  </si>
  <si>
    <t>jméno a příjmení/obchodní firma/název</t>
  </si>
  <si>
    <t>obec</t>
  </si>
  <si>
    <t>ulice/osada (nebo č. parcely)</t>
  </si>
  <si>
    <t>č.p./č.or.</t>
  </si>
  <si>
    <t>frekvence odečtů</t>
  </si>
  <si>
    <t>termín odečtů (měsíc)</t>
  </si>
  <si>
    <t xml:space="preserve"> IČ</t>
  </si>
  <si>
    <t>Jméno kontaktní osoby</t>
  </si>
  <si>
    <t>telefonický kontakt</t>
  </si>
  <si>
    <t>e-mailový kontakt</t>
  </si>
  <si>
    <t>Distribuční sazba</t>
  </si>
  <si>
    <t>Produkt</t>
  </si>
  <si>
    <t>Počet fází</t>
  </si>
  <si>
    <t>Hodnota jističe (A)</t>
  </si>
  <si>
    <t>Stávající dodavatel</t>
  </si>
  <si>
    <t>Smlouva</t>
  </si>
  <si>
    <t>Platnost smlouvy</t>
  </si>
  <si>
    <t>Numerické údaje o odběrném místě</t>
  </si>
  <si>
    <t>NT(MWh)</t>
  </si>
  <si>
    <t>VT(MWh)</t>
  </si>
  <si>
    <t>Odběr celkem (MWh/rok)</t>
  </si>
  <si>
    <t>Údaje roční spotřeby</t>
  </si>
  <si>
    <t>Výpovědní lhůta (v měsících)</t>
  </si>
  <si>
    <t>Pořadí/List</t>
  </si>
  <si>
    <t>C02d</t>
  </si>
  <si>
    <t>C25d</t>
  </si>
  <si>
    <t>Akumulace 8</t>
  </si>
  <si>
    <t>Husova</t>
  </si>
  <si>
    <t>C45d</t>
  </si>
  <si>
    <t>C01d</t>
  </si>
  <si>
    <t>C62d</t>
  </si>
  <si>
    <t>Veřejné osvětlení</t>
  </si>
  <si>
    <t>859182400405824305</t>
  </si>
  <si>
    <t>Město Nový Bor</t>
  </si>
  <si>
    <t>260771</t>
  </si>
  <si>
    <t>Nový Bor</t>
  </si>
  <si>
    <t>Tkalcovská</t>
  </si>
  <si>
    <t>859182400405801863</t>
  </si>
  <si>
    <t>Ke Koupališti</t>
  </si>
  <si>
    <t>859182400405801016</t>
  </si>
  <si>
    <t>Meruňková</t>
  </si>
  <si>
    <t>859182400405801078</t>
  </si>
  <si>
    <t>Horovy sady</t>
  </si>
  <si>
    <t>859182400405801450</t>
  </si>
  <si>
    <t>Severní</t>
  </si>
  <si>
    <t>859182400405720607</t>
  </si>
  <si>
    <t>Bukovany</t>
  </si>
  <si>
    <t>859182400405720645</t>
  </si>
  <si>
    <t>Svojkov</t>
  </si>
  <si>
    <t>859182400405720393</t>
  </si>
  <si>
    <t>Pihel</t>
  </si>
  <si>
    <t>UTS</t>
  </si>
  <si>
    <t>859182400405719663</t>
  </si>
  <si>
    <t>859182400405826873</t>
  </si>
  <si>
    <t>Kalinova</t>
  </si>
  <si>
    <t>859182400405803959</t>
  </si>
  <si>
    <t>Jiráskova</t>
  </si>
  <si>
    <t>859182400405804017</t>
  </si>
  <si>
    <t>859182400405803423</t>
  </si>
  <si>
    <t>859182400405802785</t>
  </si>
  <si>
    <t>Skalická</t>
  </si>
  <si>
    <t>859182400405824558</t>
  </si>
  <si>
    <t>Sloupská</t>
  </si>
  <si>
    <t>859182400405824015</t>
  </si>
  <si>
    <t>Rumburských hrdinů</t>
  </si>
  <si>
    <t>859182400405824145</t>
  </si>
  <si>
    <t>Svatopluka Čecha</t>
  </si>
  <si>
    <t>859182400405726845</t>
  </si>
  <si>
    <t>Janov</t>
  </si>
  <si>
    <t>859182400405804772</t>
  </si>
  <si>
    <t>Gen. Svobody</t>
  </si>
  <si>
    <t>859182400405804321</t>
  </si>
  <si>
    <t>Havlíčkova</t>
  </si>
  <si>
    <t>859182400405804352</t>
  </si>
  <si>
    <t>Hřebenka</t>
  </si>
  <si>
    <t>859182400405804390</t>
  </si>
  <si>
    <t>859182400405826729</t>
  </si>
  <si>
    <t>Česká</t>
  </si>
  <si>
    <t>859182400400189577</t>
  </si>
  <si>
    <t>859182400400402706</t>
  </si>
  <si>
    <t>859182400407600303</t>
  </si>
  <si>
    <t>Lipová</t>
  </si>
  <si>
    <t>859182400405719731</t>
  </si>
  <si>
    <t>859182400405826200</t>
  </si>
  <si>
    <t>T.G.Masaryka</t>
  </si>
  <si>
    <t>859182400405825319</t>
  </si>
  <si>
    <t>859182400405825326</t>
  </si>
  <si>
    <t>859182400405825692</t>
  </si>
  <si>
    <t>859182400405825708</t>
  </si>
  <si>
    <t>859182400405825715</t>
  </si>
  <si>
    <t>JT malá spotřeba</t>
  </si>
  <si>
    <t>JT střední spotřeba</t>
  </si>
  <si>
    <t>859182400405825722</t>
  </si>
  <si>
    <t>859182400405825739</t>
  </si>
  <si>
    <t>859182400405825753</t>
  </si>
  <si>
    <t>859182400405824862</t>
  </si>
  <si>
    <t>859182400405824879</t>
  </si>
  <si>
    <t>859182400405824909</t>
  </si>
  <si>
    <t>859182400405824916</t>
  </si>
  <si>
    <t>859182400405824923</t>
  </si>
  <si>
    <t>859182400405824428</t>
  </si>
  <si>
    <t>Purkyňova</t>
  </si>
  <si>
    <t>859182400405824107</t>
  </si>
  <si>
    <t>859182400405824114</t>
  </si>
  <si>
    <t>859182400405824121</t>
  </si>
  <si>
    <t>859182400405726838</t>
  </si>
  <si>
    <t>859182400405873457</t>
  </si>
  <si>
    <t>B.Egermanna</t>
  </si>
  <si>
    <t>859182400405872641</t>
  </si>
  <si>
    <t>859182400405827283</t>
  </si>
  <si>
    <t>Liberecká</t>
  </si>
  <si>
    <t>859182400400307933</t>
  </si>
  <si>
    <t>859182400406943937</t>
  </si>
  <si>
    <t>859182400405826866</t>
  </si>
  <si>
    <t>859182400407189235</t>
  </si>
  <si>
    <t>859182400407189242</t>
  </si>
  <si>
    <t>859182400407353957</t>
  </si>
  <si>
    <t>859182400407394288</t>
  </si>
  <si>
    <t>Špálova</t>
  </si>
  <si>
    <t>859182400405827467</t>
  </si>
  <si>
    <t>Dvořákova</t>
  </si>
  <si>
    <t>859182400407499921</t>
  </si>
  <si>
    <t>859182400407524149</t>
  </si>
  <si>
    <t>Nemocniční</t>
  </si>
  <si>
    <t>Křižíkova</t>
  </si>
  <si>
    <t>859182400400367166</t>
  </si>
  <si>
    <t>náměstí Míru</t>
  </si>
  <si>
    <t>859182400407664343</t>
  </si>
  <si>
    <t>MŠ Klíček N.Bor,Svojsíkova 754,okres Č.Lípa,příspěvková org.</t>
  </si>
  <si>
    <t>optimum 24</t>
  </si>
  <si>
    <t>1000272020</t>
  </si>
  <si>
    <t>1000162722</t>
  </si>
  <si>
    <t>3019889</t>
  </si>
  <si>
    <t>1000073115</t>
  </si>
  <si>
    <t>1000044477</t>
  </si>
  <si>
    <t>3508290</t>
  </si>
  <si>
    <t>3508228</t>
  </si>
  <si>
    <t>3021814</t>
  </si>
  <si>
    <t>2869076</t>
  </si>
  <si>
    <t>3412421</t>
  </si>
  <si>
    <t>3018610</t>
  </si>
  <si>
    <t>3003555</t>
  </si>
  <si>
    <t>3003022</t>
  </si>
  <si>
    <t>2976315</t>
  </si>
  <si>
    <t>3035240</t>
  </si>
  <si>
    <t>3035227</t>
  </si>
  <si>
    <t>3035219</t>
  </si>
  <si>
    <t>3032077</t>
  </si>
  <si>
    <t>3030144</t>
  </si>
  <si>
    <t>3030134</t>
  </si>
  <si>
    <t>3029790</t>
  </si>
  <si>
    <t>3029765</t>
  </si>
  <si>
    <t>3029748</t>
  </si>
  <si>
    <t>3029732</t>
  </si>
  <si>
    <t>3029592</t>
  </si>
  <si>
    <t>3029585</t>
  </si>
  <si>
    <t>3029572</t>
  </si>
  <si>
    <t>3029259</t>
  </si>
  <si>
    <t>3029249</t>
  </si>
  <si>
    <t>3027171</t>
  </si>
  <si>
    <t>3027156</t>
  </si>
  <si>
    <t>3027136</t>
  </si>
  <si>
    <t>3017510</t>
  </si>
  <si>
    <t>1000250925</t>
  </si>
  <si>
    <t>3529602</t>
  </si>
  <si>
    <t>3468565</t>
  </si>
  <si>
    <t>3020780</t>
  </si>
  <si>
    <t>3032655</t>
  </si>
  <si>
    <t>3032340</t>
  </si>
  <si>
    <t>3032022</t>
  </si>
  <si>
    <t>3030480</t>
  </si>
  <si>
    <t>2976320</t>
  </si>
  <si>
    <t>3035265</t>
  </si>
  <si>
    <t>3034998</t>
  </si>
  <si>
    <t>3032896</t>
  </si>
  <si>
    <t>3042362</t>
  </si>
  <si>
    <t>3037101</t>
  </si>
  <si>
    <t>3035230</t>
  </si>
  <si>
    <t>3034615</t>
  </si>
  <si>
    <t>3021821</t>
  </si>
  <si>
    <t>3017129</t>
  </si>
  <si>
    <t>3016499</t>
  </si>
  <si>
    <t>3012780</t>
  </si>
  <si>
    <t>3012745</t>
  </si>
  <si>
    <t>3046341</t>
  </si>
  <si>
    <t>3045529</t>
  </si>
  <si>
    <t>3045170</t>
  </si>
  <si>
    <t>3045107</t>
  </si>
  <si>
    <t>3036556</t>
  </si>
  <si>
    <t>Kalinova I</t>
  </si>
  <si>
    <t>859182400405826903</t>
  </si>
  <si>
    <t>Kalinova II</t>
  </si>
  <si>
    <t>Základní umělecká škola Nový Bor,okres Česká Lípa</t>
  </si>
  <si>
    <t>standard</t>
  </si>
  <si>
    <t>859182400405827016</t>
  </si>
  <si>
    <t>859182400405804833</t>
  </si>
  <si>
    <t>Základní škola Nový Bor, Generála Svobody 114</t>
  </si>
  <si>
    <t>859182400405805045</t>
  </si>
  <si>
    <t>859182400405805052</t>
  </si>
  <si>
    <t>Základní škola Nový Bor, náměstí Míru 128,okres Č.Lípa</t>
  </si>
  <si>
    <t>859182400405827245</t>
  </si>
  <si>
    <t>Dělnická</t>
  </si>
  <si>
    <t>859182400405826514</t>
  </si>
  <si>
    <t>Zvláštní škola Nový Bor, náměstí Míru 104,okres Č.Lípa</t>
  </si>
  <si>
    <t>Základní škola U Lesa Nový Bor</t>
  </si>
  <si>
    <t>Kultura Nový Bor s.r.o.</t>
  </si>
  <si>
    <t>859182400405826910</t>
  </si>
  <si>
    <t>3443027</t>
  </si>
  <si>
    <t>859182400400004764</t>
  </si>
  <si>
    <t>přímotop</t>
  </si>
  <si>
    <t>subjekt</t>
  </si>
  <si>
    <t>datum uzavření</t>
  </si>
  <si>
    <t>doba</t>
  </si>
  <si>
    <t xml:space="preserve">celkem </t>
  </si>
  <si>
    <t>neurčito</t>
  </si>
  <si>
    <t>Specifikace odběrných míst v hladině nízkého napětí (NN) a (VN).</t>
  </si>
  <si>
    <t>zaokrouhleno na celá čísla:</t>
  </si>
  <si>
    <t>Město Nový Bor-NOBYS</t>
  </si>
  <si>
    <t>na dobu neurčitou - výpovědní doba 3 měsíce</t>
  </si>
  <si>
    <t>na dobu určitou - skončí k 31. 12. 2012</t>
  </si>
  <si>
    <t>na dobu určitou - skončí k 31. 12. 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</si>
</sst>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mmm/yyyy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d/m/yy\ h:mm;@"/>
    <numFmt numFmtId="182" formatCode="d/m/yyyy\ h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"/>
    <numFmt numFmtId="187" formatCode="#,##0.00_ ;\-#,##0.00\ "/>
    <numFmt numFmtId="188" formatCode="#,##0_ ;\-#,##0\ "/>
    <numFmt numFmtId="189" formatCode="#,##0.00000"/>
    <numFmt numFmtId="190" formatCode="#,##0.0000"/>
    <numFmt numFmtId="191" formatCode="###0"/>
    <numFmt numFmtId="192" formatCode="#,##0.00\ &quot;Kč&quot;"/>
    <numFmt numFmtId="193" formatCode="#,##0.00\ _K_č"/>
  </numFmts>
  <fonts count="4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" fillId="10" borderId="10" xfId="39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2" xfId="47" applyFont="1" applyFill="1" applyBorder="1" applyAlignment="1">
      <alignment horizontal="center" vertical="center" wrapText="1"/>
      <protection/>
    </xf>
    <xf numFmtId="49" fontId="2" fillId="0" borderId="11" xfId="47" applyNumberFormat="1" applyFont="1" applyFill="1" applyBorder="1" applyAlignment="1">
      <alignment horizontal="center" vertical="center" wrapText="1"/>
      <protection/>
    </xf>
    <xf numFmtId="0" fontId="2" fillId="0" borderId="13" xfId="47" applyFont="1" applyFill="1" applyBorder="1" applyAlignment="1">
      <alignment horizontal="center" vertical="center" wrapText="1"/>
      <protection/>
    </xf>
    <xf numFmtId="0" fontId="2" fillId="0" borderId="14" xfId="47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wrapText="1"/>
    </xf>
    <xf numFmtId="1" fontId="2" fillId="10" borderId="15" xfId="39" applyNumberFormat="1" applyFont="1" applyFill="1" applyBorder="1" applyAlignment="1">
      <alignment vertical="center" wrapText="1"/>
    </xf>
    <xf numFmtId="1" fontId="2" fillId="0" borderId="11" xfId="4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/>
    </xf>
    <xf numFmtId="0" fontId="0" fillId="0" borderId="12" xfId="47" applyFont="1" applyFill="1" applyBorder="1" applyAlignment="1">
      <alignment horizontal="center" vertical="center" wrapText="1"/>
      <protection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 wrapText="1"/>
    </xf>
    <xf numFmtId="4" fontId="2" fillId="0" borderId="13" xfId="47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10" borderId="10" xfId="39" applyNumberFormat="1" applyFont="1" applyFill="1" applyBorder="1" applyAlignment="1">
      <alignment horizontal="left" vertical="center" wrapText="1"/>
    </xf>
    <xf numFmtId="1" fontId="2" fillId="0" borderId="12" xfId="4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Border="1" applyAlignment="1">
      <alignment horizontal="center" wrapText="1"/>
    </xf>
    <xf numFmtId="1" fontId="2" fillId="10" borderId="10" xfId="39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7" fillId="0" borderId="16" xfId="36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6" xfId="47" applyNumberFormat="1" applyFont="1" applyFill="1" applyBorder="1" applyAlignment="1">
      <alignment horizontal="center" vertical="center" wrapText="1"/>
      <protection/>
    </xf>
    <xf numFmtId="3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12" xfId="47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6" xfId="36" applyFont="1" applyBorder="1" applyAlignment="1" applyProtection="1">
      <alignment horizontal="center"/>
      <protection/>
    </xf>
    <xf numFmtId="44" fontId="2" fillId="10" borderId="10" xfId="39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6" xfId="36" applyNumberFormat="1" applyFont="1" applyFill="1" applyBorder="1" applyAlignment="1" applyProtection="1">
      <alignment horizontal="center" vertical="center" wrapText="1"/>
      <protection/>
    </xf>
    <xf numFmtId="49" fontId="7" fillId="0" borderId="16" xfId="3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16" xfId="47" applyNumberFormat="1" applyFont="1" applyFill="1" applyBorder="1" applyAlignment="1">
      <alignment horizontal="center" vertical="center" wrapText="1"/>
      <protection/>
    </xf>
    <xf numFmtId="0" fontId="0" fillId="0" borderId="16" xfId="47" applyNumberFormat="1" applyFont="1" applyFill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0" fillId="0" borderId="17" xfId="47" applyNumberFormat="1" applyFont="1" applyFill="1" applyBorder="1" applyAlignment="1">
      <alignment horizontal="center" vertical="center" wrapText="1"/>
      <protection/>
    </xf>
    <xf numFmtId="0" fontId="0" fillId="0" borderId="17" xfId="47" applyNumberFormat="1" applyFont="1" applyFill="1" applyBorder="1" applyAlignment="1">
      <alignment horizontal="center" vertical="center" wrapText="1"/>
      <protection/>
    </xf>
    <xf numFmtId="1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0" fillId="0" borderId="16" xfId="0" applyNumberFormat="1" applyFont="1" applyFill="1" applyBorder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4" fontId="2" fillId="0" borderId="18" xfId="47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1" fontId="0" fillId="32" borderId="17" xfId="47" applyNumberFormat="1" applyFont="1" applyFill="1" applyBorder="1" applyAlignment="1">
      <alignment horizontal="center" vertical="center" wrapText="1"/>
      <protection/>
    </xf>
    <xf numFmtId="49" fontId="0" fillId="32" borderId="16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3" fontId="0" fillId="32" borderId="16" xfId="0" applyNumberFormat="1" applyFont="1" applyFill="1" applyBorder="1" applyAlignment="1">
      <alignment horizontal="center"/>
    </xf>
    <xf numFmtId="0" fontId="7" fillId="32" borderId="16" xfId="36" applyFont="1" applyFill="1" applyBorder="1" applyAlignment="1" applyProtection="1">
      <alignment horizontal="center"/>
      <protection/>
    </xf>
    <xf numFmtId="49" fontId="0" fillId="32" borderId="16" xfId="47" applyNumberFormat="1" applyFont="1" applyFill="1" applyBorder="1" applyAlignment="1">
      <alignment horizontal="center" vertical="center" wrapText="1"/>
      <protection/>
    </xf>
    <xf numFmtId="178" fontId="0" fillId="32" borderId="16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49" fontId="0" fillId="32" borderId="0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2" borderId="17" xfId="47" applyNumberFormat="1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/>
    </xf>
    <xf numFmtId="49" fontId="7" fillId="32" borderId="16" xfId="36" applyNumberFormat="1" applyFont="1" applyFill="1" applyBorder="1" applyAlignment="1" applyProtection="1">
      <alignment horizontal="center"/>
      <protection/>
    </xf>
    <xf numFmtId="1" fontId="0" fillId="32" borderId="17" xfId="0" applyNumberFormat="1" applyFont="1" applyFill="1" applyBorder="1" applyAlignment="1">
      <alignment horizontal="center"/>
    </xf>
    <xf numFmtId="49" fontId="0" fillId="32" borderId="0" xfId="0" applyNumberFormat="1" applyFont="1" applyFill="1" applyAlignment="1">
      <alignment/>
    </xf>
    <xf numFmtId="49" fontId="0" fillId="32" borderId="16" xfId="0" applyNumberFormat="1" applyFont="1" applyFill="1" applyBorder="1" applyAlignment="1">
      <alignment/>
    </xf>
    <xf numFmtId="0" fontId="5" fillId="32" borderId="16" xfId="36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1" fontId="0" fillId="32" borderId="20" xfId="0" applyNumberFormat="1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49" fontId="0" fillId="0" borderId="22" xfId="47" applyNumberFormat="1" applyFont="1" applyFill="1" applyBorder="1" applyAlignment="1">
      <alignment horizontal="center" vertical="center" wrapText="1"/>
      <protection/>
    </xf>
    <xf numFmtId="49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center"/>
    </xf>
    <xf numFmtId="190" fontId="0" fillId="32" borderId="16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49" fontId="0" fillId="32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49" fontId="0" fillId="32" borderId="27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center" wrapText="1" shrinkToFit="1"/>
    </xf>
    <xf numFmtId="1" fontId="0" fillId="0" borderId="15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0" fillId="0" borderId="16" xfId="47" applyNumberFormat="1" applyFont="1" applyFill="1" applyBorder="1" applyAlignment="1">
      <alignment horizontal="center" vertical="center" wrapText="1"/>
      <protection/>
    </xf>
    <xf numFmtId="178" fontId="4" fillId="33" borderId="3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1" fontId="0" fillId="35" borderId="17" xfId="47" applyNumberFormat="1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center"/>
    </xf>
    <xf numFmtId="1" fontId="0" fillId="35" borderId="16" xfId="0" applyNumberFormat="1" applyFont="1" applyFill="1" applyBorder="1" applyAlignment="1">
      <alignment horizontal="center"/>
    </xf>
    <xf numFmtId="178" fontId="0" fillId="35" borderId="16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2" borderId="0" xfId="0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49" fontId="0" fillId="32" borderId="0" xfId="0" applyNumberFormat="1" applyFont="1" applyFill="1" applyAlignment="1">
      <alignment horizontal="center"/>
    </xf>
    <xf numFmtId="49" fontId="0" fillId="0" borderId="16" xfId="47" applyNumberFormat="1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vertical="justify" wrapText="1"/>
    </xf>
    <xf numFmtId="190" fontId="0" fillId="0" borderId="16" xfId="0" applyNumberFormat="1" applyFont="1" applyFill="1" applyBorder="1" applyAlignment="1">
      <alignment horizontal="center"/>
    </xf>
    <xf numFmtId="190" fontId="0" fillId="0" borderId="22" xfId="0" applyNumberFormat="1" applyFont="1" applyFill="1" applyBorder="1" applyAlignment="1">
      <alignment horizontal="center"/>
    </xf>
    <xf numFmtId="190" fontId="0" fillId="35" borderId="16" xfId="0" applyNumberFormat="1" applyFont="1" applyFill="1" applyBorder="1" applyAlignment="1">
      <alignment horizontal="center"/>
    </xf>
    <xf numFmtId="4" fontId="2" fillId="36" borderId="15" xfId="39" applyNumberFormat="1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center" vertical="center" wrapText="1"/>
    </xf>
    <xf numFmtId="4" fontId="0" fillId="36" borderId="23" xfId="0" applyNumberFormat="1" applyFill="1" applyBorder="1" applyAlignment="1">
      <alignment horizontal="center" vertical="center" wrapText="1"/>
    </xf>
    <xf numFmtId="44" fontId="2" fillId="10" borderId="10" xfId="39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4" fontId="2" fillId="10" borderId="15" xfId="39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2" fillId="4" borderId="15" xfId="39" applyFont="1" applyFill="1" applyBorder="1" applyAlignment="1">
      <alignment horizontal="center" vertical="center" wrapText="1"/>
    </xf>
    <xf numFmtId="44" fontId="2" fillId="4" borderId="10" xfId="39" applyFont="1" applyFill="1" applyBorder="1" applyAlignment="1">
      <alignment horizontal="center" vertical="center" wrapText="1"/>
    </xf>
    <xf numFmtId="44" fontId="2" fillId="37" borderId="12" xfId="39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56.28125" style="0" customWidth="1"/>
    <col min="3" max="3" width="17.8515625" style="0" customWidth="1"/>
    <col min="4" max="4" width="19.8515625" style="0" customWidth="1"/>
    <col min="5" max="5" width="18.28125" style="0" customWidth="1"/>
  </cols>
  <sheetData>
    <row r="1" ht="13.5" thickBot="1"/>
    <row r="2" spans="1:4" ht="13.5" thickBot="1">
      <c r="A2" s="105"/>
      <c r="B2" s="104" t="s">
        <v>214</v>
      </c>
      <c r="C2" s="104" t="s">
        <v>215</v>
      </c>
      <c r="D2" s="104" t="s">
        <v>216</v>
      </c>
    </row>
    <row r="3" spans="1:4" ht="12.75">
      <c r="A3" s="69"/>
      <c r="B3" s="106" t="s">
        <v>208</v>
      </c>
      <c r="C3" s="111">
        <v>40420</v>
      </c>
      <c r="D3" s="69" t="s">
        <v>218</v>
      </c>
    </row>
    <row r="4" spans="1:4" ht="12.75">
      <c r="A4" s="69"/>
      <c r="B4" s="108" t="s">
        <v>132</v>
      </c>
      <c r="C4" s="69"/>
      <c r="D4" s="69"/>
    </row>
    <row r="5" spans="1:4" ht="12.75">
      <c r="A5" s="69"/>
      <c r="B5" s="108" t="s">
        <v>209</v>
      </c>
      <c r="C5" s="111">
        <v>40189</v>
      </c>
      <c r="D5" s="69"/>
    </row>
    <row r="6" spans="1:4" ht="12.75">
      <c r="A6" s="69"/>
      <c r="B6" s="109" t="s">
        <v>37</v>
      </c>
      <c r="C6" s="69"/>
      <c r="D6" s="69"/>
    </row>
    <row r="7" spans="1:4" ht="12.75">
      <c r="A7" s="69"/>
      <c r="B7" s="110"/>
      <c r="C7" s="69"/>
      <c r="D7" s="69"/>
    </row>
    <row r="8" spans="1:4" ht="12.75">
      <c r="A8" s="69"/>
      <c r="B8" s="69"/>
      <c r="C8" s="69"/>
      <c r="D8" s="69"/>
    </row>
    <row r="9" spans="1:4" ht="12.75">
      <c r="A9" s="69"/>
      <c r="B9" s="69"/>
      <c r="C9" s="69"/>
      <c r="D9" s="69"/>
    </row>
    <row r="10" spans="1:4" ht="12.75">
      <c r="A10" s="69"/>
      <c r="B10" s="69"/>
      <c r="C10" s="69"/>
      <c r="D10" s="69"/>
    </row>
    <row r="11" spans="1:4" ht="12.75">
      <c r="A11" s="69"/>
      <c r="B11" s="69"/>
      <c r="C11" s="69"/>
      <c r="D11" s="69"/>
    </row>
    <row r="12" spans="1:4" ht="12.75">
      <c r="A12" s="69"/>
      <c r="B12" s="69"/>
      <c r="C12" s="69"/>
      <c r="D12" s="69"/>
    </row>
    <row r="13" spans="1:4" ht="12.75">
      <c r="A13" s="69"/>
      <c r="B13" s="69"/>
      <c r="C13" s="69"/>
      <c r="D13" s="69"/>
    </row>
    <row r="14" spans="1:4" ht="12.75">
      <c r="A14" s="69"/>
      <c r="B14" s="69"/>
      <c r="C14" s="69"/>
      <c r="D14" s="69"/>
    </row>
    <row r="15" spans="1:4" ht="12.75">
      <c r="A15" s="69"/>
      <c r="B15" s="69"/>
      <c r="C15" s="69"/>
      <c r="D15" s="69"/>
    </row>
    <row r="16" spans="1:4" ht="12.75">
      <c r="A16" s="69"/>
      <c r="B16" s="69"/>
      <c r="C16" s="69"/>
      <c r="D16" s="69"/>
    </row>
    <row r="17" spans="1:4" ht="12.75">
      <c r="A17" s="69"/>
      <c r="B17" s="69"/>
      <c r="C17" s="69"/>
      <c r="D17" s="69"/>
    </row>
    <row r="18" spans="1:4" ht="12.75">
      <c r="A18" s="69"/>
      <c r="B18" s="69"/>
      <c r="C18" s="69"/>
      <c r="D18" s="69"/>
    </row>
    <row r="19" spans="1:4" ht="12.75">
      <c r="A19" s="69"/>
      <c r="B19" s="69"/>
      <c r="C19" s="69"/>
      <c r="D19" s="69"/>
    </row>
    <row r="20" spans="1:4" ht="12.75">
      <c r="A20" s="69"/>
      <c r="B20" s="69"/>
      <c r="C20" s="69"/>
      <c r="D20" s="110"/>
    </row>
    <row r="21" spans="1:5" ht="13.5" thickBot="1">
      <c r="A21" s="107"/>
      <c r="B21" s="107"/>
      <c r="C21" s="113"/>
      <c r="D21" s="113"/>
      <c r="E21" s="112"/>
    </row>
  </sheetData>
  <sheetProtection/>
  <printOptions horizontalCentered="1"/>
  <pageMargins left="0.3937007874015748" right="0.3937007874015748" top="0.5905511811023623" bottom="0.3937007874015748" header="0.3937007874015748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5"/>
  <sheetViews>
    <sheetView tabSelected="1" view="pageBreakPreview" zoomScaleNormal="75" zoomScaleSheetLayoutView="100" zoomScalePageLayoutView="0" workbookViewId="0" topLeftCell="A1">
      <selection activeCell="Z10" sqref="Z10"/>
    </sheetView>
  </sheetViews>
  <sheetFormatPr defaultColWidth="9.140625" defaultRowHeight="12.75"/>
  <cols>
    <col min="1" max="1" width="5.7109375" style="18" customWidth="1"/>
    <col min="2" max="2" width="13.421875" style="1" customWidth="1"/>
    <col min="3" max="3" width="20.8515625" style="1" customWidth="1"/>
    <col min="4" max="4" width="55.57421875" style="37" customWidth="1"/>
    <col min="5" max="5" width="12.57421875" style="52" hidden="1" customWidth="1"/>
    <col min="6" max="6" width="22.8515625" style="52" hidden="1" customWidth="1"/>
    <col min="7" max="7" width="17.57421875" style="46" hidden="1" customWidth="1"/>
    <col min="8" max="8" width="25.140625" style="52" hidden="1" customWidth="1"/>
    <col min="9" max="9" width="13.00390625" style="28" customWidth="1"/>
    <col min="10" max="10" width="24.8515625" style="28" customWidth="1"/>
    <col min="11" max="11" width="9.421875" style="18" customWidth="1"/>
    <col min="12" max="12" width="17.57421875" style="1" customWidth="1"/>
    <col min="13" max="13" width="18.00390625" style="1" customWidth="1"/>
    <col min="14" max="14" width="4.57421875" style="18" customWidth="1"/>
    <col min="15" max="15" width="8.8515625" style="18" customWidth="1"/>
    <col min="16" max="16" width="8.57421875" style="34" hidden="1" customWidth="1"/>
    <col min="17" max="17" width="11.140625" style="28" hidden="1" customWidth="1"/>
    <col min="18" max="18" width="18.57421875" style="1" hidden="1" customWidth="1"/>
    <col min="19" max="19" width="18.00390625" style="1" customWidth="1"/>
    <col min="20" max="20" width="12.421875" style="1" hidden="1" customWidth="1"/>
    <col min="21" max="21" width="21.00390625" style="36" customWidth="1"/>
    <col min="22" max="22" width="20.57421875" style="36" customWidth="1"/>
    <col min="23" max="23" width="18.57421875" style="24" customWidth="1"/>
    <col min="24" max="16384" width="9.140625" style="1" customWidth="1"/>
  </cols>
  <sheetData>
    <row r="1" spans="1:25" ht="15.75">
      <c r="A1" s="65" t="s">
        <v>219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37" ht="15.75">
      <c r="A2" s="15"/>
      <c r="B2" s="3"/>
      <c r="C2" s="3"/>
      <c r="D2" s="25"/>
      <c r="E2" s="39"/>
      <c r="F2" s="39"/>
      <c r="G2" s="43"/>
      <c r="H2" s="39"/>
      <c r="I2" s="25"/>
      <c r="J2" s="25"/>
      <c r="K2" s="20"/>
      <c r="L2" s="3"/>
      <c r="M2" s="25"/>
      <c r="N2" s="20"/>
      <c r="O2" s="20"/>
      <c r="P2" s="31"/>
      <c r="Q2" s="25"/>
      <c r="R2" s="3"/>
      <c r="S2" s="3"/>
      <c r="T2" s="3"/>
      <c r="U2" s="35"/>
      <c r="V2" s="35"/>
      <c r="W2" s="22"/>
      <c r="X2" s="135"/>
      <c r="Y2" s="135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55" ht="16.5" thickBot="1">
      <c r="A3" s="15"/>
      <c r="B3" s="3"/>
      <c r="C3" s="3"/>
      <c r="D3" s="25"/>
      <c r="E3" s="40"/>
      <c r="F3" s="40"/>
      <c r="G3" s="44"/>
      <c r="H3" s="40"/>
      <c r="I3" s="26"/>
      <c r="J3" s="26"/>
      <c r="K3" s="21"/>
      <c r="L3" s="6"/>
      <c r="M3" s="6"/>
      <c r="N3" s="21"/>
      <c r="O3" s="20"/>
      <c r="P3" s="31"/>
      <c r="Q3" s="25"/>
      <c r="R3" s="3"/>
      <c r="S3" s="3"/>
      <c r="T3" s="3"/>
      <c r="U3" s="35"/>
      <c r="V3" s="35"/>
      <c r="W3" s="22"/>
      <c r="X3" s="135"/>
      <c r="Y3" s="135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2" customFormat="1" ht="47.25" customHeight="1" thickBot="1">
      <c r="A4" s="16"/>
      <c r="B4" s="148" t="s">
        <v>21</v>
      </c>
      <c r="C4" s="149"/>
      <c r="D4" s="152" t="s">
        <v>0</v>
      </c>
      <c r="E4" s="153"/>
      <c r="F4" s="151"/>
      <c r="G4" s="151"/>
      <c r="H4" s="149"/>
      <c r="I4" s="150" t="s">
        <v>1</v>
      </c>
      <c r="J4" s="151"/>
      <c r="K4" s="151"/>
      <c r="L4" s="151"/>
      <c r="M4" s="151"/>
      <c r="N4" s="151"/>
      <c r="O4" s="29"/>
      <c r="P4" s="32"/>
      <c r="Q4" s="49"/>
      <c r="R4" s="7"/>
      <c r="S4" s="154" t="s">
        <v>19</v>
      </c>
      <c r="T4" s="155"/>
      <c r="U4" s="145" t="s">
        <v>25</v>
      </c>
      <c r="V4" s="146"/>
      <c r="W4" s="14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77" s="8" customFormat="1" ht="26.25" customHeight="1">
      <c r="A5" s="17" t="s">
        <v>27</v>
      </c>
      <c r="B5" s="11" t="s">
        <v>2</v>
      </c>
      <c r="C5" s="12" t="s">
        <v>3</v>
      </c>
      <c r="D5" s="10" t="s">
        <v>4</v>
      </c>
      <c r="E5" s="19" t="s">
        <v>10</v>
      </c>
      <c r="F5" s="19" t="s">
        <v>11</v>
      </c>
      <c r="G5" s="45" t="s">
        <v>12</v>
      </c>
      <c r="H5" s="19" t="s">
        <v>13</v>
      </c>
      <c r="I5" s="10" t="s">
        <v>5</v>
      </c>
      <c r="J5" s="10" t="s">
        <v>6</v>
      </c>
      <c r="K5" s="17" t="s">
        <v>7</v>
      </c>
      <c r="L5" s="10" t="s">
        <v>14</v>
      </c>
      <c r="M5" s="10" t="s">
        <v>15</v>
      </c>
      <c r="N5" s="17" t="s">
        <v>16</v>
      </c>
      <c r="O5" s="30" t="s">
        <v>17</v>
      </c>
      <c r="P5" s="17" t="s">
        <v>8</v>
      </c>
      <c r="Q5" s="11" t="s">
        <v>9</v>
      </c>
      <c r="R5" s="10" t="s">
        <v>18</v>
      </c>
      <c r="S5" s="13" t="s">
        <v>20</v>
      </c>
      <c r="T5" s="14" t="s">
        <v>26</v>
      </c>
      <c r="U5" s="23" t="s">
        <v>22</v>
      </c>
      <c r="V5" s="23" t="s">
        <v>23</v>
      </c>
      <c r="W5" s="68" t="s">
        <v>24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27" customFormat="1" ht="38.25">
      <c r="A6" s="62">
        <v>1</v>
      </c>
      <c r="B6" s="27" t="s">
        <v>192</v>
      </c>
      <c r="C6" s="27" t="s">
        <v>36</v>
      </c>
      <c r="D6" s="47" t="s">
        <v>37</v>
      </c>
      <c r="E6" s="56" t="s">
        <v>38</v>
      </c>
      <c r="F6" s="47"/>
      <c r="G6" s="50"/>
      <c r="H6" s="38"/>
      <c r="I6" s="27" t="s">
        <v>39</v>
      </c>
      <c r="J6" s="27" t="s">
        <v>40</v>
      </c>
      <c r="K6" s="33">
        <v>215</v>
      </c>
      <c r="L6" s="27" t="s">
        <v>34</v>
      </c>
      <c r="M6" s="27" t="s">
        <v>35</v>
      </c>
      <c r="N6" s="33">
        <v>3</v>
      </c>
      <c r="O6" s="33">
        <v>40</v>
      </c>
      <c r="P6" s="33"/>
      <c r="S6" s="139" t="s">
        <v>222</v>
      </c>
      <c r="T6" s="58"/>
      <c r="U6" s="66"/>
      <c r="V6" s="66">
        <v>13.127</v>
      </c>
      <c r="W6" s="142">
        <f aca="true" t="shared" si="0" ref="W6:W37">V6+U6</f>
        <v>13.127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s="27" customFormat="1" ht="38.25">
      <c r="A7" s="62">
        <v>2</v>
      </c>
      <c r="B7" s="27" t="s">
        <v>191</v>
      </c>
      <c r="C7" s="27" t="s">
        <v>41</v>
      </c>
      <c r="D7" s="47" t="s">
        <v>37</v>
      </c>
      <c r="E7" s="56" t="s">
        <v>38</v>
      </c>
      <c r="F7" s="47"/>
      <c r="G7" s="50"/>
      <c r="H7" s="38"/>
      <c r="I7" s="27" t="s">
        <v>39</v>
      </c>
      <c r="J7" s="27" t="s">
        <v>42</v>
      </c>
      <c r="K7" s="33">
        <v>1439</v>
      </c>
      <c r="L7" s="27" t="s">
        <v>34</v>
      </c>
      <c r="M7" s="27" t="s">
        <v>35</v>
      </c>
      <c r="N7" s="33">
        <v>3</v>
      </c>
      <c r="O7" s="33">
        <v>50</v>
      </c>
      <c r="P7" s="33"/>
      <c r="S7" s="139" t="s">
        <v>222</v>
      </c>
      <c r="T7" s="58"/>
      <c r="U7" s="66"/>
      <c r="V7" s="66">
        <v>25.741</v>
      </c>
      <c r="W7" s="142">
        <f t="shared" si="0"/>
        <v>25.741</v>
      </c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s="27" customFormat="1" ht="38.25">
      <c r="A8" s="62">
        <v>3</v>
      </c>
      <c r="B8" s="27" t="s">
        <v>190</v>
      </c>
      <c r="C8" s="27" t="s">
        <v>43</v>
      </c>
      <c r="D8" s="47" t="s">
        <v>37</v>
      </c>
      <c r="E8" s="56" t="s">
        <v>38</v>
      </c>
      <c r="F8" s="47"/>
      <c r="G8" s="50"/>
      <c r="H8" s="38"/>
      <c r="I8" s="27" t="s">
        <v>39</v>
      </c>
      <c r="J8" s="27" t="s">
        <v>44</v>
      </c>
      <c r="K8" s="33">
        <v>1515</v>
      </c>
      <c r="L8" s="27" t="s">
        <v>34</v>
      </c>
      <c r="M8" s="27" t="s">
        <v>35</v>
      </c>
      <c r="N8" s="33">
        <v>3</v>
      </c>
      <c r="O8" s="33">
        <v>63</v>
      </c>
      <c r="P8" s="33"/>
      <c r="S8" s="139" t="s">
        <v>222</v>
      </c>
      <c r="T8" s="58"/>
      <c r="U8" s="66"/>
      <c r="V8" s="66">
        <v>27.459</v>
      </c>
      <c r="W8" s="142">
        <f t="shared" si="0"/>
        <v>27.459</v>
      </c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s="80" customFormat="1" ht="38.25">
      <c r="A9" s="70">
        <v>4</v>
      </c>
      <c r="B9" s="71" t="s">
        <v>189</v>
      </c>
      <c r="C9" s="71" t="s">
        <v>45</v>
      </c>
      <c r="D9" s="73" t="s">
        <v>37</v>
      </c>
      <c r="E9" s="71" t="s">
        <v>38</v>
      </c>
      <c r="F9" s="73"/>
      <c r="G9" s="74"/>
      <c r="H9" s="85"/>
      <c r="I9" s="71" t="s">
        <v>39</v>
      </c>
      <c r="J9" s="71" t="s">
        <v>46</v>
      </c>
      <c r="K9" s="72">
        <v>905</v>
      </c>
      <c r="L9" s="71" t="s">
        <v>34</v>
      </c>
      <c r="M9" s="71" t="s">
        <v>35</v>
      </c>
      <c r="N9" s="72">
        <v>3</v>
      </c>
      <c r="O9" s="72">
        <v>25</v>
      </c>
      <c r="P9" s="72"/>
      <c r="Q9" s="71"/>
      <c r="R9" s="71"/>
      <c r="S9" s="139" t="s">
        <v>222</v>
      </c>
      <c r="T9" s="76"/>
      <c r="U9" s="77"/>
      <c r="V9" s="77">
        <v>5.061</v>
      </c>
      <c r="W9" s="101">
        <f t="shared" si="0"/>
        <v>5.061</v>
      </c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</row>
    <row r="10" spans="1:77" s="27" customFormat="1" ht="38.25">
      <c r="A10" s="62">
        <v>5</v>
      </c>
      <c r="B10" s="27" t="s">
        <v>188</v>
      </c>
      <c r="C10" s="27" t="s">
        <v>47</v>
      </c>
      <c r="D10" s="47" t="s">
        <v>37</v>
      </c>
      <c r="E10" s="56" t="s">
        <v>38</v>
      </c>
      <c r="F10" s="47"/>
      <c r="G10" s="50"/>
      <c r="H10" s="38"/>
      <c r="I10" s="27" t="s">
        <v>39</v>
      </c>
      <c r="J10" s="27" t="s">
        <v>48</v>
      </c>
      <c r="K10" s="33">
        <v>661</v>
      </c>
      <c r="L10" s="27" t="s">
        <v>34</v>
      </c>
      <c r="M10" s="27" t="s">
        <v>35</v>
      </c>
      <c r="N10" s="33">
        <v>3</v>
      </c>
      <c r="O10" s="33">
        <v>20</v>
      </c>
      <c r="P10" s="33"/>
      <c r="S10" s="139" t="s">
        <v>222</v>
      </c>
      <c r="T10" s="58"/>
      <c r="U10" s="66"/>
      <c r="V10" s="66">
        <v>8.299</v>
      </c>
      <c r="W10" s="142">
        <f t="shared" si="0"/>
        <v>8.299</v>
      </c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s="27" customFormat="1" ht="38.25">
      <c r="A11" s="62">
        <v>6</v>
      </c>
      <c r="B11" s="27" t="s">
        <v>187</v>
      </c>
      <c r="C11" s="27" t="s">
        <v>49</v>
      </c>
      <c r="D11" s="47" t="s">
        <v>37</v>
      </c>
      <c r="E11" s="56" t="s">
        <v>38</v>
      </c>
      <c r="F11" s="47"/>
      <c r="G11" s="50"/>
      <c r="H11" s="38"/>
      <c r="I11" s="27" t="s">
        <v>39</v>
      </c>
      <c r="J11" s="27" t="s">
        <v>50</v>
      </c>
      <c r="K11" s="33">
        <v>67</v>
      </c>
      <c r="L11" s="27" t="s">
        <v>34</v>
      </c>
      <c r="M11" s="27" t="s">
        <v>35</v>
      </c>
      <c r="N11" s="33">
        <v>1</v>
      </c>
      <c r="O11" s="33">
        <v>40</v>
      </c>
      <c r="P11" s="33"/>
      <c r="S11" s="139" t="s">
        <v>222</v>
      </c>
      <c r="T11" s="58"/>
      <c r="U11" s="66"/>
      <c r="V11" s="66">
        <v>16.731</v>
      </c>
      <c r="W11" s="142">
        <f t="shared" si="0"/>
        <v>16.731</v>
      </c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27" customFormat="1" ht="38.25">
      <c r="A12" s="62">
        <v>7</v>
      </c>
      <c r="B12" s="27" t="s">
        <v>186</v>
      </c>
      <c r="C12" s="27" t="s">
        <v>51</v>
      </c>
      <c r="D12" s="47" t="s">
        <v>37</v>
      </c>
      <c r="E12" s="56" t="s">
        <v>38</v>
      </c>
      <c r="F12" s="47"/>
      <c r="G12" s="50"/>
      <c r="H12" s="38"/>
      <c r="I12" s="27" t="s">
        <v>39</v>
      </c>
      <c r="J12" s="27" t="s">
        <v>52</v>
      </c>
      <c r="K12" s="33">
        <v>5</v>
      </c>
      <c r="L12" s="27" t="s">
        <v>34</v>
      </c>
      <c r="M12" s="27" t="s">
        <v>35</v>
      </c>
      <c r="N12" s="33">
        <v>3</v>
      </c>
      <c r="O12" s="33">
        <v>20</v>
      </c>
      <c r="P12" s="33"/>
      <c r="S12" s="139" t="s">
        <v>222</v>
      </c>
      <c r="T12" s="58"/>
      <c r="U12" s="66"/>
      <c r="V12" s="66">
        <v>4.674</v>
      </c>
      <c r="W12" s="142">
        <f t="shared" si="0"/>
        <v>4.674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27" customFormat="1" ht="38.25">
      <c r="A13" s="62">
        <v>8</v>
      </c>
      <c r="B13" s="27" t="s">
        <v>185</v>
      </c>
      <c r="C13" s="27" t="s">
        <v>53</v>
      </c>
      <c r="D13" s="47" t="s">
        <v>37</v>
      </c>
      <c r="E13" s="56" t="s">
        <v>38</v>
      </c>
      <c r="F13" s="47"/>
      <c r="G13" s="50"/>
      <c r="H13" s="38"/>
      <c r="I13" s="27" t="s">
        <v>39</v>
      </c>
      <c r="J13" s="27" t="s">
        <v>54</v>
      </c>
      <c r="K13" s="33" t="s">
        <v>55</v>
      </c>
      <c r="L13" s="27" t="s">
        <v>34</v>
      </c>
      <c r="M13" s="27" t="s">
        <v>35</v>
      </c>
      <c r="N13" s="33">
        <v>3</v>
      </c>
      <c r="O13" s="33">
        <v>40</v>
      </c>
      <c r="P13" s="33"/>
      <c r="S13" s="139" t="s">
        <v>222</v>
      </c>
      <c r="T13" s="58"/>
      <c r="U13" s="66"/>
      <c r="V13" s="66">
        <v>32.261</v>
      </c>
      <c r="W13" s="142">
        <f t="shared" si="0"/>
        <v>32.261</v>
      </c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s="27" customFormat="1" ht="38.25">
      <c r="A14" s="62">
        <v>9</v>
      </c>
      <c r="B14" s="27" t="s">
        <v>184</v>
      </c>
      <c r="C14" s="27" t="s">
        <v>56</v>
      </c>
      <c r="D14" s="47" t="s">
        <v>37</v>
      </c>
      <c r="E14" s="56" t="s">
        <v>38</v>
      </c>
      <c r="F14" s="47"/>
      <c r="G14" s="50"/>
      <c r="H14" s="38"/>
      <c r="I14" s="27" t="s">
        <v>39</v>
      </c>
      <c r="J14" s="27" t="s">
        <v>54</v>
      </c>
      <c r="K14" s="33">
        <v>233</v>
      </c>
      <c r="L14" s="27" t="s">
        <v>34</v>
      </c>
      <c r="M14" s="27" t="s">
        <v>35</v>
      </c>
      <c r="N14" s="33">
        <v>3</v>
      </c>
      <c r="O14" s="33">
        <v>40</v>
      </c>
      <c r="P14" s="33"/>
      <c r="S14" s="139" t="s">
        <v>222</v>
      </c>
      <c r="T14" s="58"/>
      <c r="U14" s="66"/>
      <c r="V14" s="66">
        <v>45.756</v>
      </c>
      <c r="W14" s="142">
        <f t="shared" si="0"/>
        <v>45.756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s="27" customFormat="1" ht="38.25">
      <c r="A15" s="62">
        <v>10</v>
      </c>
      <c r="B15" s="27" t="s">
        <v>183</v>
      </c>
      <c r="C15" s="27" t="s">
        <v>57</v>
      </c>
      <c r="D15" s="47" t="s">
        <v>37</v>
      </c>
      <c r="E15" s="56" t="s">
        <v>38</v>
      </c>
      <c r="F15" s="47"/>
      <c r="G15" s="50"/>
      <c r="H15" s="38"/>
      <c r="I15" s="27" t="s">
        <v>39</v>
      </c>
      <c r="J15" s="27" t="s">
        <v>58</v>
      </c>
      <c r="K15" s="33">
        <v>123</v>
      </c>
      <c r="L15" s="27" t="s">
        <v>34</v>
      </c>
      <c r="M15" s="27" t="s">
        <v>35</v>
      </c>
      <c r="N15" s="33">
        <v>3</v>
      </c>
      <c r="O15" s="33">
        <v>50</v>
      </c>
      <c r="P15" s="33"/>
      <c r="S15" s="139" t="s">
        <v>222</v>
      </c>
      <c r="T15" s="58"/>
      <c r="U15" s="66"/>
      <c r="V15" s="66">
        <v>39.235</v>
      </c>
      <c r="W15" s="142">
        <f t="shared" si="0"/>
        <v>39.235</v>
      </c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102" customFormat="1" ht="38.25">
      <c r="A16" s="70">
        <v>11</v>
      </c>
      <c r="B16" s="71" t="s">
        <v>182</v>
      </c>
      <c r="C16" s="71" t="s">
        <v>59</v>
      </c>
      <c r="D16" s="73" t="s">
        <v>37</v>
      </c>
      <c r="E16" s="71" t="s">
        <v>38</v>
      </c>
      <c r="F16" s="73"/>
      <c r="G16" s="74"/>
      <c r="H16" s="85"/>
      <c r="I16" s="71" t="s">
        <v>39</v>
      </c>
      <c r="J16" s="71" t="s">
        <v>60</v>
      </c>
      <c r="K16" s="72">
        <v>503</v>
      </c>
      <c r="L16" s="71" t="s">
        <v>34</v>
      </c>
      <c r="M16" s="71" t="s">
        <v>35</v>
      </c>
      <c r="N16" s="72">
        <v>3</v>
      </c>
      <c r="O16" s="72">
        <v>40</v>
      </c>
      <c r="P16" s="72"/>
      <c r="Q16" s="71"/>
      <c r="R16" s="71"/>
      <c r="S16" s="139" t="s">
        <v>222</v>
      </c>
      <c r="T16" s="76"/>
      <c r="U16" s="77"/>
      <c r="V16" s="77">
        <v>25.525</v>
      </c>
      <c r="W16" s="101">
        <f t="shared" si="0"/>
        <v>25.525</v>
      </c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</row>
    <row r="17" spans="1:77" s="80" customFormat="1" ht="38.25">
      <c r="A17" s="70">
        <v>12</v>
      </c>
      <c r="B17" s="71" t="s">
        <v>181</v>
      </c>
      <c r="C17" s="71" t="s">
        <v>61</v>
      </c>
      <c r="D17" s="73" t="s">
        <v>37</v>
      </c>
      <c r="E17" s="71" t="s">
        <v>38</v>
      </c>
      <c r="F17" s="73"/>
      <c r="G17" s="74"/>
      <c r="H17" s="85"/>
      <c r="I17" s="71" t="s">
        <v>39</v>
      </c>
      <c r="J17" s="71" t="s">
        <v>60</v>
      </c>
      <c r="K17" s="72">
        <v>841</v>
      </c>
      <c r="L17" s="71" t="s">
        <v>34</v>
      </c>
      <c r="M17" s="71" t="s">
        <v>35</v>
      </c>
      <c r="N17" s="72">
        <v>3</v>
      </c>
      <c r="O17" s="72">
        <v>80</v>
      </c>
      <c r="P17" s="72"/>
      <c r="Q17" s="71"/>
      <c r="R17" s="71"/>
      <c r="S17" s="139" t="s">
        <v>222</v>
      </c>
      <c r="T17" s="76"/>
      <c r="U17" s="77"/>
      <c r="V17" s="77">
        <v>42.879</v>
      </c>
      <c r="W17" s="101">
        <f t="shared" si="0"/>
        <v>42.879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s="27" customFormat="1" ht="38.25">
      <c r="A18" s="62">
        <v>13</v>
      </c>
      <c r="B18" s="27" t="s">
        <v>180</v>
      </c>
      <c r="C18" s="27" t="s">
        <v>62</v>
      </c>
      <c r="D18" s="47" t="s">
        <v>37</v>
      </c>
      <c r="E18" s="56" t="s">
        <v>38</v>
      </c>
      <c r="F18" s="47"/>
      <c r="G18" s="50"/>
      <c r="H18" s="38"/>
      <c r="I18" s="27" t="s">
        <v>39</v>
      </c>
      <c r="J18" s="27" t="s">
        <v>31</v>
      </c>
      <c r="K18" s="33">
        <v>32</v>
      </c>
      <c r="L18" s="27" t="s">
        <v>34</v>
      </c>
      <c r="M18" s="27" t="s">
        <v>35</v>
      </c>
      <c r="N18" s="33">
        <v>3</v>
      </c>
      <c r="O18" s="33">
        <v>63</v>
      </c>
      <c r="P18" s="33"/>
      <c r="S18" s="139" t="s">
        <v>222</v>
      </c>
      <c r="T18" s="58"/>
      <c r="U18" s="66"/>
      <c r="V18" s="66">
        <v>84.063</v>
      </c>
      <c r="W18" s="142">
        <f t="shared" si="0"/>
        <v>84.063</v>
      </c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s="27" customFormat="1" ht="38.25">
      <c r="A19" s="62">
        <v>14</v>
      </c>
      <c r="B19" s="27" t="s">
        <v>179</v>
      </c>
      <c r="C19" s="27" t="s">
        <v>63</v>
      </c>
      <c r="D19" s="47" t="s">
        <v>37</v>
      </c>
      <c r="E19" s="56" t="s">
        <v>38</v>
      </c>
      <c r="F19" s="47"/>
      <c r="G19" s="50"/>
      <c r="H19" s="38"/>
      <c r="I19" s="27" t="s">
        <v>39</v>
      </c>
      <c r="J19" s="27" t="s">
        <v>64</v>
      </c>
      <c r="K19" s="33">
        <v>1461</v>
      </c>
      <c r="L19" s="27" t="s">
        <v>34</v>
      </c>
      <c r="M19" s="27" t="s">
        <v>35</v>
      </c>
      <c r="N19" s="33">
        <v>3</v>
      </c>
      <c r="O19" s="33">
        <v>25</v>
      </c>
      <c r="P19" s="33"/>
      <c r="S19" s="139" t="s">
        <v>222</v>
      </c>
      <c r="T19" s="58"/>
      <c r="U19" s="66"/>
      <c r="V19" s="66">
        <v>3.711</v>
      </c>
      <c r="W19" s="142">
        <f t="shared" si="0"/>
        <v>3.711</v>
      </c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s="27" customFormat="1" ht="38.25">
      <c r="A20" s="62">
        <v>15</v>
      </c>
      <c r="B20" s="27" t="s">
        <v>178</v>
      </c>
      <c r="C20" s="27" t="s">
        <v>65</v>
      </c>
      <c r="D20" s="47" t="s">
        <v>37</v>
      </c>
      <c r="E20" s="56" t="s">
        <v>38</v>
      </c>
      <c r="F20" s="47"/>
      <c r="G20" s="50"/>
      <c r="H20" s="38"/>
      <c r="I20" s="27" t="s">
        <v>39</v>
      </c>
      <c r="J20" s="27" t="s">
        <v>66</v>
      </c>
      <c r="K20" s="33">
        <v>438</v>
      </c>
      <c r="L20" s="27" t="s">
        <v>34</v>
      </c>
      <c r="M20" s="27" t="s">
        <v>35</v>
      </c>
      <c r="N20" s="33">
        <v>3</v>
      </c>
      <c r="O20" s="33">
        <v>20</v>
      </c>
      <c r="P20" s="33"/>
      <c r="S20" s="139" t="s">
        <v>222</v>
      </c>
      <c r="T20" s="58"/>
      <c r="U20" s="66"/>
      <c r="V20" s="66">
        <v>7.522</v>
      </c>
      <c r="W20" s="142">
        <f t="shared" si="0"/>
        <v>7.522</v>
      </c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s="71" customFormat="1" ht="38.25">
      <c r="A21" s="70">
        <v>16</v>
      </c>
      <c r="B21" s="71" t="s">
        <v>177</v>
      </c>
      <c r="C21" s="71" t="s">
        <v>67</v>
      </c>
      <c r="D21" s="73" t="s">
        <v>37</v>
      </c>
      <c r="E21" s="71" t="s">
        <v>38</v>
      </c>
      <c r="F21" s="73"/>
      <c r="G21" s="74"/>
      <c r="H21" s="85"/>
      <c r="I21" s="71" t="s">
        <v>39</v>
      </c>
      <c r="J21" s="71" t="s">
        <v>68</v>
      </c>
      <c r="K21" s="72">
        <v>751</v>
      </c>
      <c r="L21" s="71" t="s">
        <v>34</v>
      </c>
      <c r="M21" s="71" t="s">
        <v>35</v>
      </c>
      <c r="N21" s="72">
        <v>3</v>
      </c>
      <c r="O21" s="72">
        <v>40</v>
      </c>
      <c r="P21" s="72"/>
      <c r="S21" s="139" t="s">
        <v>222</v>
      </c>
      <c r="T21" s="76"/>
      <c r="U21" s="77"/>
      <c r="V21" s="77">
        <v>29.002</v>
      </c>
      <c r="W21" s="101">
        <f t="shared" si="0"/>
        <v>29.002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</row>
    <row r="22" spans="1:77" s="27" customFormat="1" ht="38.25">
      <c r="A22" s="62">
        <v>17</v>
      </c>
      <c r="B22" s="27" t="s">
        <v>176</v>
      </c>
      <c r="C22" s="27" t="s">
        <v>69</v>
      </c>
      <c r="D22" s="47" t="s">
        <v>37</v>
      </c>
      <c r="E22" s="56" t="s">
        <v>38</v>
      </c>
      <c r="F22" s="47"/>
      <c r="G22" s="50"/>
      <c r="H22" s="38"/>
      <c r="I22" s="27" t="s">
        <v>39</v>
      </c>
      <c r="J22" s="27" t="s">
        <v>70</v>
      </c>
      <c r="K22" s="33">
        <v>152</v>
      </c>
      <c r="L22" s="27" t="s">
        <v>34</v>
      </c>
      <c r="M22" s="27" t="s">
        <v>35</v>
      </c>
      <c r="N22" s="33">
        <v>3</v>
      </c>
      <c r="O22" s="33">
        <v>80</v>
      </c>
      <c r="P22" s="33"/>
      <c r="S22" s="139" t="s">
        <v>222</v>
      </c>
      <c r="T22" s="58"/>
      <c r="U22" s="66"/>
      <c r="V22" s="66">
        <v>124.574</v>
      </c>
      <c r="W22" s="142">
        <f t="shared" si="0"/>
        <v>124.574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s="27" customFormat="1" ht="38.25">
      <c r="A23" s="62">
        <v>18</v>
      </c>
      <c r="B23" s="27" t="s">
        <v>175</v>
      </c>
      <c r="C23" s="27" t="s">
        <v>71</v>
      </c>
      <c r="D23" s="47" t="s">
        <v>37</v>
      </c>
      <c r="E23" s="56" t="s">
        <v>38</v>
      </c>
      <c r="F23" s="47"/>
      <c r="G23" s="50"/>
      <c r="H23" s="38"/>
      <c r="I23" s="27" t="s">
        <v>39</v>
      </c>
      <c r="J23" s="27" t="s">
        <v>72</v>
      </c>
      <c r="K23" s="33">
        <v>149</v>
      </c>
      <c r="L23" s="27" t="s">
        <v>34</v>
      </c>
      <c r="M23" s="27" t="s">
        <v>35</v>
      </c>
      <c r="N23" s="33">
        <v>3</v>
      </c>
      <c r="O23" s="33">
        <v>32</v>
      </c>
      <c r="P23" s="33"/>
      <c r="S23" s="139" t="s">
        <v>222</v>
      </c>
      <c r="T23" s="58"/>
      <c r="U23" s="66"/>
      <c r="V23" s="66">
        <v>46.365</v>
      </c>
      <c r="W23" s="142">
        <f t="shared" si="0"/>
        <v>46.365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s="27" customFormat="1" ht="38.25">
      <c r="A24" s="62">
        <v>19</v>
      </c>
      <c r="B24" s="27" t="s">
        <v>174</v>
      </c>
      <c r="C24" s="27" t="s">
        <v>73</v>
      </c>
      <c r="D24" s="47" t="s">
        <v>37</v>
      </c>
      <c r="E24" s="56" t="s">
        <v>38</v>
      </c>
      <c r="F24" s="47"/>
      <c r="G24" s="50"/>
      <c r="H24" s="38"/>
      <c r="I24" s="27" t="s">
        <v>39</v>
      </c>
      <c r="J24" s="27" t="s">
        <v>74</v>
      </c>
      <c r="K24" s="33">
        <v>46</v>
      </c>
      <c r="L24" s="27" t="s">
        <v>34</v>
      </c>
      <c r="M24" s="27" t="s">
        <v>35</v>
      </c>
      <c r="N24" s="33">
        <v>3</v>
      </c>
      <c r="O24" s="33">
        <v>40</v>
      </c>
      <c r="P24" s="33"/>
      <c r="S24" s="139" t="s">
        <v>222</v>
      </c>
      <c r="T24" s="58"/>
      <c r="U24" s="66"/>
      <c r="V24" s="66">
        <v>27.187</v>
      </c>
      <c r="W24" s="142">
        <f t="shared" si="0"/>
        <v>27.187</v>
      </c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s="27" customFormat="1" ht="38.25">
      <c r="A25" s="62">
        <v>20</v>
      </c>
      <c r="B25" s="27" t="s">
        <v>173</v>
      </c>
      <c r="C25" s="27" t="s">
        <v>75</v>
      </c>
      <c r="D25" s="47" t="s">
        <v>37</v>
      </c>
      <c r="E25" s="56" t="s">
        <v>38</v>
      </c>
      <c r="F25" s="47"/>
      <c r="G25" s="50"/>
      <c r="H25" s="38"/>
      <c r="I25" s="27" t="s">
        <v>39</v>
      </c>
      <c r="J25" s="27" t="s">
        <v>76</v>
      </c>
      <c r="K25" s="33">
        <v>176</v>
      </c>
      <c r="L25" s="27" t="s">
        <v>34</v>
      </c>
      <c r="M25" s="27" t="s">
        <v>35</v>
      </c>
      <c r="N25" s="33">
        <v>3</v>
      </c>
      <c r="O25" s="33">
        <v>40</v>
      </c>
      <c r="P25" s="33"/>
      <c r="S25" s="139" t="s">
        <v>222</v>
      </c>
      <c r="T25" s="58"/>
      <c r="U25" s="66"/>
      <c r="V25" s="66">
        <v>23.301</v>
      </c>
      <c r="W25" s="142">
        <f t="shared" si="0"/>
        <v>23.301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s="80" customFormat="1" ht="38.25">
      <c r="A26" s="70">
        <v>21</v>
      </c>
      <c r="B26" s="71" t="s">
        <v>172</v>
      </c>
      <c r="C26" s="71" t="s">
        <v>77</v>
      </c>
      <c r="D26" s="73" t="s">
        <v>37</v>
      </c>
      <c r="E26" s="71" t="s">
        <v>38</v>
      </c>
      <c r="F26" s="73"/>
      <c r="G26" s="74"/>
      <c r="H26" s="85"/>
      <c r="I26" s="71" t="s">
        <v>39</v>
      </c>
      <c r="J26" s="71" t="s">
        <v>78</v>
      </c>
      <c r="K26" s="72">
        <v>468</v>
      </c>
      <c r="L26" s="71" t="s">
        <v>34</v>
      </c>
      <c r="M26" s="71" t="s">
        <v>35</v>
      </c>
      <c r="N26" s="72">
        <v>3</v>
      </c>
      <c r="O26" s="72">
        <v>40</v>
      </c>
      <c r="P26" s="72"/>
      <c r="Q26" s="71"/>
      <c r="R26" s="71"/>
      <c r="S26" s="139" t="s">
        <v>222</v>
      </c>
      <c r="T26" s="76"/>
      <c r="U26" s="77"/>
      <c r="V26" s="77">
        <v>7.623</v>
      </c>
      <c r="W26" s="101">
        <f t="shared" si="0"/>
        <v>7.623</v>
      </c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</row>
    <row r="27" spans="1:77" s="80" customFormat="1" ht="38.25">
      <c r="A27" s="70">
        <v>22</v>
      </c>
      <c r="B27" s="71" t="s">
        <v>171</v>
      </c>
      <c r="C27" s="71" t="s">
        <v>79</v>
      </c>
      <c r="D27" s="73" t="s">
        <v>37</v>
      </c>
      <c r="E27" s="71" t="s">
        <v>38</v>
      </c>
      <c r="F27" s="73"/>
      <c r="G27" s="74"/>
      <c r="H27" s="85"/>
      <c r="I27" s="71" t="s">
        <v>39</v>
      </c>
      <c r="J27" s="71" t="s">
        <v>78</v>
      </c>
      <c r="K27" s="72">
        <v>716</v>
      </c>
      <c r="L27" s="71" t="s">
        <v>34</v>
      </c>
      <c r="M27" s="71" t="s">
        <v>35</v>
      </c>
      <c r="N27" s="72">
        <v>3</v>
      </c>
      <c r="O27" s="72">
        <v>50</v>
      </c>
      <c r="P27" s="72"/>
      <c r="Q27" s="71"/>
      <c r="R27" s="71"/>
      <c r="S27" s="139" t="s">
        <v>222</v>
      </c>
      <c r="T27" s="76"/>
      <c r="U27" s="77"/>
      <c r="V27" s="77">
        <v>20.929</v>
      </c>
      <c r="W27" s="101">
        <f t="shared" si="0"/>
        <v>20.929</v>
      </c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</row>
    <row r="28" spans="1:77" s="27" customFormat="1" ht="38.25">
      <c r="A28" s="62">
        <v>23</v>
      </c>
      <c r="B28" s="27" t="s">
        <v>170</v>
      </c>
      <c r="C28" s="27" t="s">
        <v>80</v>
      </c>
      <c r="D28" s="47" t="s">
        <v>37</v>
      </c>
      <c r="E28" s="56" t="s">
        <v>38</v>
      </c>
      <c r="F28" s="47"/>
      <c r="G28" s="50"/>
      <c r="H28" s="38"/>
      <c r="I28" s="27" t="s">
        <v>39</v>
      </c>
      <c r="J28" s="27" t="s">
        <v>81</v>
      </c>
      <c r="K28" s="33">
        <v>139</v>
      </c>
      <c r="L28" s="27" t="s">
        <v>34</v>
      </c>
      <c r="M28" s="27" t="s">
        <v>35</v>
      </c>
      <c r="N28" s="33">
        <v>3</v>
      </c>
      <c r="O28" s="33">
        <v>40</v>
      </c>
      <c r="P28" s="33"/>
      <c r="S28" s="139" t="s">
        <v>222</v>
      </c>
      <c r="T28" s="58"/>
      <c r="U28" s="66"/>
      <c r="V28" s="66">
        <v>44.758</v>
      </c>
      <c r="W28" s="142">
        <f t="shared" si="0"/>
        <v>44.758</v>
      </c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s="27" customFormat="1" ht="38.25">
      <c r="A29" s="62">
        <v>24</v>
      </c>
      <c r="B29" s="27" t="s">
        <v>169</v>
      </c>
      <c r="C29" s="27" t="s">
        <v>82</v>
      </c>
      <c r="D29" s="47" t="s">
        <v>37</v>
      </c>
      <c r="E29" s="56" t="s">
        <v>38</v>
      </c>
      <c r="F29" s="47"/>
      <c r="G29" s="50"/>
      <c r="H29" s="38"/>
      <c r="I29" s="27" t="s">
        <v>39</v>
      </c>
      <c r="J29" s="27" t="s">
        <v>54</v>
      </c>
      <c r="K29" s="33">
        <v>1</v>
      </c>
      <c r="L29" s="27" t="s">
        <v>34</v>
      </c>
      <c r="M29" s="27" t="s">
        <v>35</v>
      </c>
      <c r="N29" s="33">
        <v>3</v>
      </c>
      <c r="O29" s="33">
        <v>32</v>
      </c>
      <c r="P29" s="33"/>
      <c r="S29" s="139" t="s">
        <v>222</v>
      </c>
      <c r="T29" s="58"/>
      <c r="U29" s="66"/>
      <c r="V29" s="66">
        <v>23.386</v>
      </c>
      <c r="W29" s="142">
        <f t="shared" si="0"/>
        <v>23.386</v>
      </c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s="71" customFormat="1" ht="38.25">
      <c r="A30" s="70">
        <v>25</v>
      </c>
      <c r="B30" s="71" t="s">
        <v>168</v>
      </c>
      <c r="C30" s="71" t="s">
        <v>83</v>
      </c>
      <c r="D30" s="73" t="s">
        <v>37</v>
      </c>
      <c r="E30" s="71" t="s">
        <v>38</v>
      </c>
      <c r="F30" s="73"/>
      <c r="G30" s="74"/>
      <c r="H30" s="85"/>
      <c r="I30" s="71" t="s">
        <v>39</v>
      </c>
      <c r="J30" s="71" t="s">
        <v>68</v>
      </c>
      <c r="K30" s="72">
        <v>381</v>
      </c>
      <c r="L30" s="71" t="s">
        <v>34</v>
      </c>
      <c r="M30" s="71" t="s">
        <v>35</v>
      </c>
      <c r="N30" s="72">
        <v>1</v>
      </c>
      <c r="O30" s="72">
        <v>6</v>
      </c>
      <c r="P30" s="72"/>
      <c r="S30" s="139" t="s">
        <v>222</v>
      </c>
      <c r="T30" s="76"/>
      <c r="U30" s="77"/>
      <c r="V30" s="77">
        <v>0.814</v>
      </c>
      <c r="W30" s="101">
        <f t="shared" si="0"/>
        <v>0.814</v>
      </c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</row>
    <row r="31" spans="1:77" s="27" customFormat="1" ht="38.25">
      <c r="A31" s="62">
        <v>26</v>
      </c>
      <c r="B31" s="27" t="s">
        <v>167</v>
      </c>
      <c r="C31" s="27" t="s">
        <v>84</v>
      </c>
      <c r="D31" s="47" t="s">
        <v>37</v>
      </c>
      <c r="E31" s="56" t="s">
        <v>38</v>
      </c>
      <c r="F31" s="47"/>
      <c r="G31" s="50"/>
      <c r="H31" s="38"/>
      <c r="I31" s="27" t="s">
        <v>39</v>
      </c>
      <c r="J31" s="27" t="s">
        <v>85</v>
      </c>
      <c r="K31" s="33"/>
      <c r="L31" s="27" t="s">
        <v>34</v>
      </c>
      <c r="M31" s="27" t="s">
        <v>35</v>
      </c>
      <c r="N31" s="33">
        <v>3</v>
      </c>
      <c r="O31" s="33">
        <v>25</v>
      </c>
      <c r="P31" s="33"/>
      <c r="S31" s="139" t="s">
        <v>222</v>
      </c>
      <c r="T31" s="58"/>
      <c r="U31" s="66"/>
      <c r="V31" s="66">
        <v>36.077</v>
      </c>
      <c r="W31" s="142">
        <f t="shared" si="0"/>
        <v>36.077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s="71" customFormat="1" ht="38.25">
      <c r="A32" s="70">
        <v>27</v>
      </c>
      <c r="B32" s="71" t="s">
        <v>166</v>
      </c>
      <c r="C32" s="71" t="s">
        <v>86</v>
      </c>
      <c r="D32" s="73" t="s">
        <v>37</v>
      </c>
      <c r="E32" s="71" t="s">
        <v>38</v>
      </c>
      <c r="F32" s="73"/>
      <c r="G32" s="74"/>
      <c r="H32" s="85"/>
      <c r="I32" s="71" t="s">
        <v>39</v>
      </c>
      <c r="J32" s="71" t="s">
        <v>54</v>
      </c>
      <c r="K32" s="72">
        <v>222</v>
      </c>
      <c r="L32" s="71" t="s">
        <v>33</v>
      </c>
      <c r="M32" s="71" t="s">
        <v>94</v>
      </c>
      <c r="N32" s="72">
        <v>1</v>
      </c>
      <c r="O32" s="72">
        <v>25</v>
      </c>
      <c r="P32" s="72"/>
      <c r="S32" s="139" t="s">
        <v>222</v>
      </c>
      <c r="T32" s="76"/>
      <c r="U32" s="77"/>
      <c r="V32" s="77">
        <v>0.206</v>
      </c>
      <c r="W32" s="101">
        <f t="shared" si="0"/>
        <v>0.206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</row>
    <row r="33" spans="1:77" s="27" customFormat="1" ht="38.25">
      <c r="A33" s="62">
        <v>28</v>
      </c>
      <c r="B33" s="27" t="s">
        <v>165</v>
      </c>
      <c r="C33" s="27" t="s">
        <v>87</v>
      </c>
      <c r="D33" s="47" t="s">
        <v>221</v>
      </c>
      <c r="E33" s="56" t="s">
        <v>38</v>
      </c>
      <c r="F33" s="47"/>
      <c r="G33" s="50"/>
      <c r="H33" s="38"/>
      <c r="I33" s="27" t="s">
        <v>39</v>
      </c>
      <c r="J33" s="27" t="s">
        <v>88</v>
      </c>
      <c r="K33" s="33">
        <v>46</v>
      </c>
      <c r="L33" s="27" t="s">
        <v>28</v>
      </c>
      <c r="M33" s="27" t="s">
        <v>197</v>
      </c>
      <c r="N33" s="33">
        <v>3</v>
      </c>
      <c r="O33" s="33">
        <v>32</v>
      </c>
      <c r="P33" s="33"/>
      <c r="S33" s="139" t="s">
        <v>222</v>
      </c>
      <c r="T33" s="58"/>
      <c r="U33" s="66"/>
      <c r="V33" s="66">
        <v>6.687</v>
      </c>
      <c r="W33" s="142">
        <f t="shared" si="0"/>
        <v>6.687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s="27" customFormat="1" ht="38.25">
      <c r="A34" s="62">
        <v>29</v>
      </c>
      <c r="B34" s="27" t="s">
        <v>164</v>
      </c>
      <c r="C34" s="27" t="s">
        <v>89</v>
      </c>
      <c r="D34" s="47" t="s">
        <v>221</v>
      </c>
      <c r="E34" s="56" t="s">
        <v>38</v>
      </c>
      <c r="F34" s="47"/>
      <c r="G34" s="50"/>
      <c r="H34" s="38"/>
      <c r="I34" s="27" t="s">
        <v>39</v>
      </c>
      <c r="J34" s="27" t="s">
        <v>88</v>
      </c>
      <c r="K34" s="33">
        <v>46</v>
      </c>
      <c r="L34" s="98" t="s">
        <v>28</v>
      </c>
      <c r="M34" s="98" t="s">
        <v>197</v>
      </c>
      <c r="N34" s="99">
        <v>3</v>
      </c>
      <c r="O34" s="99">
        <v>25</v>
      </c>
      <c r="P34" s="99"/>
      <c r="Q34" s="98"/>
      <c r="R34" s="98"/>
      <c r="S34" s="139" t="s">
        <v>222</v>
      </c>
      <c r="T34" s="97"/>
      <c r="U34" s="100"/>
      <c r="V34" s="100">
        <v>1.241</v>
      </c>
      <c r="W34" s="143">
        <f t="shared" si="0"/>
        <v>1.241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s="71" customFormat="1" ht="38.25">
      <c r="A35" s="70">
        <v>30</v>
      </c>
      <c r="B35" s="71" t="s">
        <v>163</v>
      </c>
      <c r="C35" s="71" t="s">
        <v>90</v>
      </c>
      <c r="D35" s="47" t="s">
        <v>221</v>
      </c>
      <c r="E35" s="71" t="s">
        <v>38</v>
      </c>
      <c r="F35" s="73"/>
      <c r="G35" s="74"/>
      <c r="H35" s="85"/>
      <c r="I35" s="71" t="s">
        <v>39</v>
      </c>
      <c r="J35" s="71" t="s">
        <v>88</v>
      </c>
      <c r="K35" s="72">
        <v>46</v>
      </c>
      <c r="L35" s="71" t="s">
        <v>33</v>
      </c>
      <c r="M35" s="71" t="s">
        <v>197</v>
      </c>
      <c r="N35" s="72">
        <v>1</v>
      </c>
      <c r="O35" s="72">
        <v>25</v>
      </c>
      <c r="P35" s="72"/>
      <c r="S35" s="139" t="s">
        <v>222</v>
      </c>
      <c r="T35" s="76"/>
      <c r="U35" s="77"/>
      <c r="V35" s="77">
        <v>0</v>
      </c>
      <c r="W35" s="101">
        <f t="shared" si="0"/>
        <v>0</v>
      </c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</row>
    <row r="36" spans="1:77" s="27" customFormat="1" ht="38.25">
      <c r="A36" s="62">
        <v>31</v>
      </c>
      <c r="B36" s="27" t="s">
        <v>162</v>
      </c>
      <c r="C36" s="27" t="s">
        <v>91</v>
      </c>
      <c r="D36" s="47" t="s">
        <v>221</v>
      </c>
      <c r="E36" s="56" t="s">
        <v>38</v>
      </c>
      <c r="F36" s="47"/>
      <c r="G36" s="50"/>
      <c r="H36" s="38"/>
      <c r="I36" s="27" t="s">
        <v>39</v>
      </c>
      <c r="J36" s="27" t="s">
        <v>88</v>
      </c>
      <c r="K36" s="33">
        <v>818</v>
      </c>
      <c r="L36" s="27" t="s">
        <v>33</v>
      </c>
      <c r="M36" s="27" t="s">
        <v>197</v>
      </c>
      <c r="N36" s="33">
        <v>1</v>
      </c>
      <c r="O36" s="33">
        <v>25</v>
      </c>
      <c r="P36" s="33"/>
      <c r="S36" s="139" t="s">
        <v>222</v>
      </c>
      <c r="T36" s="58"/>
      <c r="U36" s="66"/>
      <c r="V36" s="66">
        <v>0.23</v>
      </c>
      <c r="W36" s="142">
        <f t="shared" si="0"/>
        <v>0.23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s="27" customFormat="1" ht="38.25">
      <c r="A37" s="62">
        <v>32</v>
      </c>
      <c r="B37" s="27" t="s">
        <v>161</v>
      </c>
      <c r="C37" s="27" t="s">
        <v>92</v>
      </c>
      <c r="D37" s="47" t="s">
        <v>221</v>
      </c>
      <c r="E37" s="56" t="s">
        <v>38</v>
      </c>
      <c r="F37" s="47"/>
      <c r="G37" s="50"/>
      <c r="H37" s="38"/>
      <c r="I37" s="27" t="s">
        <v>39</v>
      </c>
      <c r="J37" s="27" t="s">
        <v>88</v>
      </c>
      <c r="K37" s="33">
        <v>819</v>
      </c>
      <c r="L37" s="27" t="s">
        <v>33</v>
      </c>
      <c r="M37" s="27" t="s">
        <v>94</v>
      </c>
      <c r="N37" s="33">
        <v>1</v>
      </c>
      <c r="O37" s="33">
        <v>20</v>
      </c>
      <c r="P37" s="33"/>
      <c r="S37" s="139" t="s">
        <v>222</v>
      </c>
      <c r="T37" s="58"/>
      <c r="U37" s="66"/>
      <c r="V37" s="66">
        <v>0.139</v>
      </c>
      <c r="W37" s="142">
        <f t="shared" si="0"/>
        <v>0.139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s="27" customFormat="1" ht="38.25">
      <c r="A38" s="62">
        <v>33</v>
      </c>
      <c r="B38" s="27" t="s">
        <v>160</v>
      </c>
      <c r="C38" s="27" t="s">
        <v>93</v>
      </c>
      <c r="D38" s="47" t="s">
        <v>221</v>
      </c>
      <c r="E38" s="56" t="s">
        <v>38</v>
      </c>
      <c r="F38" s="47"/>
      <c r="G38" s="50"/>
      <c r="H38" s="38"/>
      <c r="I38" s="27" t="s">
        <v>39</v>
      </c>
      <c r="J38" s="27" t="s">
        <v>88</v>
      </c>
      <c r="K38" s="33">
        <v>820</v>
      </c>
      <c r="L38" s="27" t="s">
        <v>33</v>
      </c>
      <c r="M38" s="27" t="s">
        <v>94</v>
      </c>
      <c r="N38" s="33">
        <v>1</v>
      </c>
      <c r="O38" s="33">
        <v>20</v>
      </c>
      <c r="P38" s="33"/>
      <c r="S38" s="139" t="s">
        <v>222</v>
      </c>
      <c r="T38" s="58"/>
      <c r="U38" s="66"/>
      <c r="V38" s="66">
        <v>0.412</v>
      </c>
      <c r="W38" s="142">
        <f aca="true" t="shared" si="1" ref="W38:W67">V38+U38</f>
        <v>0.412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s="27" customFormat="1" ht="38.25">
      <c r="A39" s="62">
        <v>34</v>
      </c>
      <c r="B39" s="27" t="s">
        <v>159</v>
      </c>
      <c r="C39" s="27" t="s">
        <v>96</v>
      </c>
      <c r="D39" s="47" t="s">
        <v>221</v>
      </c>
      <c r="E39" s="56" t="s">
        <v>38</v>
      </c>
      <c r="F39" s="47"/>
      <c r="G39" s="50"/>
      <c r="H39" s="38"/>
      <c r="I39" s="27" t="s">
        <v>39</v>
      </c>
      <c r="J39" s="27" t="s">
        <v>88</v>
      </c>
      <c r="K39" s="33">
        <v>821</v>
      </c>
      <c r="L39" s="27" t="s">
        <v>33</v>
      </c>
      <c r="M39" s="27" t="s">
        <v>94</v>
      </c>
      <c r="N39" s="33">
        <v>3</v>
      </c>
      <c r="O39" s="33">
        <v>25</v>
      </c>
      <c r="P39" s="33"/>
      <c r="S39" s="139" t="s">
        <v>222</v>
      </c>
      <c r="T39" s="58"/>
      <c r="U39" s="66"/>
      <c r="V39" s="66">
        <v>0</v>
      </c>
      <c r="W39" s="142">
        <f t="shared" si="1"/>
        <v>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s="27" customFormat="1" ht="38.25">
      <c r="A40" s="62">
        <v>35</v>
      </c>
      <c r="B40" s="27" t="s">
        <v>158</v>
      </c>
      <c r="C40" s="27" t="s">
        <v>97</v>
      </c>
      <c r="D40" s="47" t="s">
        <v>221</v>
      </c>
      <c r="E40" s="56" t="s">
        <v>38</v>
      </c>
      <c r="F40" s="47"/>
      <c r="G40" s="50"/>
      <c r="H40" s="38"/>
      <c r="I40" s="27" t="s">
        <v>39</v>
      </c>
      <c r="J40" s="27" t="s">
        <v>88</v>
      </c>
      <c r="K40" s="33">
        <v>821</v>
      </c>
      <c r="L40" s="27" t="s">
        <v>33</v>
      </c>
      <c r="M40" s="27" t="s">
        <v>94</v>
      </c>
      <c r="N40" s="33">
        <v>1</v>
      </c>
      <c r="O40" s="33">
        <v>20</v>
      </c>
      <c r="P40" s="33"/>
      <c r="S40" s="139" t="s">
        <v>222</v>
      </c>
      <c r="T40" s="58"/>
      <c r="U40" s="66"/>
      <c r="V40" s="66">
        <v>0.103</v>
      </c>
      <c r="W40" s="142">
        <f t="shared" si="1"/>
        <v>0.103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77" s="27" customFormat="1" ht="38.25">
      <c r="A41" s="62">
        <v>36</v>
      </c>
      <c r="B41" s="27" t="s">
        <v>157</v>
      </c>
      <c r="C41" s="27" t="s">
        <v>98</v>
      </c>
      <c r="D41" s="47" t="s">
        <v>221</v>
      </c>
      <c r="E41" s="56" t="s">
        <v>38</v>
      </c>
      <c r="F41" s="47"/>
      <c r="G41" s="50"/>
      <c r="H41" s="38"/>
      <c r="I41" s="27" t="s">
        <v>39</v>
      </c>
      <c r="J41" s="27" t="s">
        <v>88</v>
      </c>
      <c r="K41" s="33">
        <v>822</v>
      </c>
      <c r="L41" s="27" t="s">
        <v>33</v>
      </c>
      <c r="M41" s="27" t="s">
        <v>94</v>
      </c>
      <c r="N41" s="33">
        <v>1</v>
      </c>
      <c r="O41" s="33">
        <v>20</v>
      </c>
      <c r="P41" s="33"/>
      <c r="S41" s="139" t="s">
        <v>222</v>
      </c>
      <c r="T41" s="58"/>
      <c r="U41" s="66"/>
      <c r="V41" s="66">
        <v>0.09</v>
      </c>
      <c r="W41" s="142">
        <f t="shared" si="1"/>
        <v>0.09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s="27" customFormat="1" ht="38.25">
      <c r="A42" s="62">
        <v>37</v>
      </c>
      <c r="B42" s="27" t="s">
        <v>156</v>
      </c>
      <c r="C42" s="27" t="s">
        <v>99</v>
      </c>
      <c r="D42" s="47" t="s">
        <v>221</v>
      </c>
      <c r="E42" s="56" t="s">
        <v>38</v>
      </c>
      <c r="F42" s="47"/>
      <c r="G42" s="50"/>
      <c r="H42" s="38"/>
      <c r="I42" s="27" t="s">
        <v>39</v>
      </c>
      <c r="J42" s="27" t="s">
        <v>88</v>
      </c>
      <c r="K42" s="33">
        <v>823</v>
      </c>
      <c r="L42" s="27" t="s">
        <v>33</v>
      </c>
      <c r="M42" s="27" t="s">
        <v>94</v>
      </c>
      <c r="N42" s="33">
        <v>1</v>
      </c>
      <c r="O42" s="33">
        <v>20</v>
      </c>
      <c r="P42" s="33"/>
      <c r="S42" s="139" t="s">
        <v>222</v>
      </c>
      <c r="T42" s="58"/>
      <c r="U42" s="66"/>
      <c r="V42" s="66">
        <v>0.353</v>
      </c>
      <c r="W42" s="142">
        <f t="shared" si="1"/>
        <v>0.353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s="27" customFormat="1" ht="38.25">
      <c r="A43" s="62">
        <v>38</v>
      </c>
      <c r="B43" s="27" t="s">
        <v>155</v>
      </c>
      <c r="C43" s="27" t="s">
        <v>100</v>
      </c>
      <c r="D43" s="47" t="s">
        <v>221</v>
      </c>
      <c r="E43" s="56" t="s">
        <v>38</v>
      </c>
      <c r="F43" s="47"/>
      <c r="G43" s="50"/>
      <c r="H43" s="38"/>
      <c r="I43" s="27" t="s">
        <v>39</v>
      </c>
      <c r="J43" s="27" t="s">
        <v>88</v>
      </c>
      <c r="K43" s="33">
        <v>824</v>
      </c>
      <c r="L43" s="27" t="s">
        <v>33</v>
      </c>
      <c r="M43" s="27" t="s">
        <v>94</v>
      </c>
      <c r="N43" s="33">
        <v>1</v>
      </c>
      <c r="O43" s="33">
        <v>20</v>
      </c>
      <c r="P43" s="33"/>
      <c r="S43" s="139" t="s">
        <v>222</v>
      </c>
      <c r="T43" s="58"/>
      <c r="U43" s="66"/>
      <c r="V43" s="66">
        <v>1.011</v>
      </c>
      <c r="W43" s="142">
        <f t="shared" si="1"/>
        <v>1.011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s="27" customFormat="1" ht="38.25">
      <c r="A44" s="62">
        <v>39</v>
      </c>
      <c r="B44" s="27" t="s">
        <v>154</v>
      </c>
      <c r="C44" s="27" t="s">
        <v>101</v>
      </c>
      <c r="D44" s="47" t="s">
        <v>221</v>
      </c>
      <c r="E44" s="56" t="s">
        <v>38</v>
      </c>
      <c r="F44" s="47"/>
      <c r="G44" s="50"/>
      <c r="H44" s="38"/>
      <c r="I44" s="27" t="s">
        <v>39</v>
      </c>
      <c r="J44" s="27" t="s">
        <v>88</v>
      </c>
      <c r="K44" s="33">
        <v>825</v>
      </c>
      <c r="L44" s="27" t="s">
        <v>33</v>
      </c>
      <c r="M44" s="27" t="s">
        <v>94</v>
      </c>
      <c r="N44" s="33">
        <v>1</v>
      </c>
      <c r="O44" s="33">
        <v>20</v>
      </c>
      <c r="P44" s="33"/>
      <c r="S44" s="139" t="s">
        <v>222</v>
      </c>
      <c r="T44" s="58"/>
      <c r="U44" s="66"/>
      <c r="V44" s="66">
        <v>0.165</v>
      </c>
      <c r="W44" s="142">
        <f t="shared" si="1"/>
        <v>0.165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s="27" customFormat="1" ht="38.25">
      <c r="A45" s="63">
        <v>40</v>
      </c>
      <c r="B45" s="58" t="s">
        <v>153</v>
      </c>
      <c r="C45" s="58" t="s">
        <v>102</v>
      </c>
      <c r="D45" s="47" t="s">
        <v>221</v>
      </c>
      <c r="E45" s="27" t="s">
        <v>38</v>
      </c>
      <c r="F45" s="53"/>
      <c r="G45" s="41"/>
      <c r="H45" s="54"/>
      <c r="I45" s="58" t="s">
        <v>39</v>
      </c>
      <c r="J45" s="58" t="s">
        <v>88</v>
      </c>
      <c r="K45" s="59">
        <v>826</v>
      </c>
      <c r="L45" s="58" t="s">
        <v>33</v>
      </c>
      <c r="M45" s="58" t="s">
        <v>94</v>
      </c>
      <c r="N45" s="124">
        <v>1</v>
      </c>
      <c r="O45" s="124">
        <v>20</v>
      </c>
      <c r="P45" s="59"/>
      <c r="Q45" s="58"/>
      <c r="S45" s="139" t="s">
        <v>222</v>
      </c>
      <c r="T45" s="58"/>
      <c r="U45" s="66"/>
      <c r="V45" s="66">
        <v>0.092</v>
      </c>
      <c r="W45" s="142">
        <f t="shared" si="1"/>
        <v>0.092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s="27" customFormat="1" ht="38.25">
      <c r="A46" s="62">
        <v>41</v>
      </c>
      <c r="B46" s="27" t="s">
        <v>152</v>
      </c>
      <c r="C46" s="27" t="s">
        <v>103</v>
      </c>
      <c r="D46" s="47" t="s">
        <v>221</v>
      </c>
      <c r="E46" s="56" t="s">
        <v>38</v>
      </c>
      <c r="G46" s="41"/>
      <c r="H46" s="38"/>
      <c r="I46" s="27" t="s">
        <v>39</v>
      </c>
      <c r="J46" s="27" t="s">
        <v>88</v>
      </c>
      <c r="K46" s="33">
        <v>826</v>
      </c>
      <c r="L46" s="27" t="s">
        <v>33</v>
      </c>
      <c r="M46" s="27" t="s">
        <v>94</v>
      </c>
      <c r="N46" s="33">
        <v>3</v>
      </c>
      <c r="O46" s="33">
        <v>25</v>
      </c>
      <c r="P46" s="60"/>
      <c r="S46" s="139" t="s">
        <v>222</v>
      </c>
      <c r="T46" s="58"/>
      <c r="U46" s="66"/>
      <c r="V46" s="66">
        <v>0</v>
      </c>
      <c r="W46" s="142">
        <f t="shared" si="1"/>
        <v>0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s="27" customFormat="1" ht="38.25">
      <c r="A47" s="63">
        <v>42</v>
      </c>
      <c r="B47" s="27" t="s">
        <v>151</v>
      </c>
      <c r="C47" s="27" t="s">
        <v>104</v>
      </c>
      <c r="D47" s="47" t="s">
        <v>221</v>
      </c>
      <c r="E47" s="27" t="s">
        <v>38</v>
      </c>
      <c r="G47" s="42"/>
      <c r="H47" s="38"/>
      <c r="I47" s="27" t="s">
        <v>39</v>
      </c>
      <c r="J47" s="27" t="s">
        <v>105</v>
      </c>
      <c r="K47" s="33">
        <v>227</v>
      </c>
      <c r="L47" s="27" t="s">
        <v>33</v>
      </c>
      <c r="M47" s="27" t="s">
        <v>94</v>
      </c>
      <c r="N47" s="33">
        <v>3</v>
      </c>
      <c r="O47" s="33">
        <v>20</v>
      </c>
      <c r="P47" s="33"/>
      <c r="S47" s="139" t="s">
        <v>222</v>
      </c>
      <c r="T47" s="58"/>
      <c r="U47" s="66"/>
      <c r="V47" s="66">
        <v>0.117</v>
      </c>
      <c r="W47" s="142">
        <f t="shared" si="1"/>
        <v>0.117</v>
      </c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</row>
    <row r="48" spans="1:77" s="27" customFormat="1" ht="38.25">
      <c r="A48" s="62">
        <v>43</v>
      </c>
      <c r="B48" s="27" t="s">
        <v>150</v>
      </c>
      <c r="C48" s="27" t="s">
        <v>106</v>
      </c>
      <c r="D48" s="47" t="s">
        <v>221</v>
      </c>
      <c r="E48" s="56" t="s">
        <v>38</v>
      </c>
      <c r="G48" s="42"/>
      <c r="H48" s="38"/>
      <c r="I48" s="27" t="s">
        <v>39</v>
      </c>
      <c r="J48" s="27" t="s">
        <v>68</v>
      </c>
      <c r="K48" s="33">
        <v>819</v>
      </c>
      <c r="L48" s="27" t="s">
        <v>33</v>
      </c>
      <c r="M48" s="27" t="s">
        <v>94</v>
      </c>
      <c r="N48" s="33">
        <v>3</v>
      </c>
      <c r="O48" s="33">
        <v>50</v>
      </c>
      <c r="P48" s="33"/>
      <c r="S48" s="139" t="s">
        <v>222</v>
      </c>
      <c r="T48" s="58"/>
      <c r="U48" s="66"/>
      <c r="V48" s="66">
        <v>1.98</v>
      </c>
      <c r="W48" s="142">
        <f t="shared" si="1"/>
        <v>1.98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s="27" customFormat="1" ht="38.25">
      <c r="A49" s="63">
        <v>44</v>
      </c>
      <c r="B49" s="27" t="s">
        <v>149</v>
      </c>
      <c r="C49" s="27" t="s">
        <v>107</v>
      </c>
      <c r="D49" s="47" t="s">
        <v>221</v>
      </c>
      <c r="E49" s="27" t="s">
        <v>38</v>
      </c>
      <c r="G49" s="42"/>
      <c r="H49" s="38"/>
      <c r="I49" s="27" t="s">
        <v>39</v>
      </c>
      <c r="J49" s="27" t="s">
        <v>68</v>
      </c>
      <c r="K49" s="33">
        <v>820</v>
      </c>
      <c r="L49" s="27" t="s">
        <v>33</v>
      </c>
      <c r="M49" s="27" t="s">
        <v>94</v>
      </c>
      <c r="N49" s="33">
        <v>3</v>
      </c>
      <c r="O49" s="33">
        <v>50</v>
      </c>
      <c r="P49" s="33"/>
      <c r="S49" s="139" t="s">
        <v>222</v>
      </c>
      <c r="T49" s="58"/>
      <c r="U49" s="66"/>
      <c r="V49" s="66">
        <v>2.945</v>
      </c>
      <c r="W49" s="142">
        <f t="shared" si="1"/>
        <v>2.945</v>
      </c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</row>
    <row r="50" spans="1:77" s="27" customFormat="1" ht="38.25">
      <c r="A50" s="62">
        <v>45</v>
      </c>
      <c r="B50" s="27" t="s">
        <v>148</v>
      </c>
      <c r="C50" s="27" t="s">
        <v>108</v>
      </c>
      <c r="D50" s="47" t="s">
        <v>221</v>
      </c>
      <c r="E50" s="56" t="s">
        <v>38</v>
      </c>
      <c r="G50" s="42"/>
      <c r="H50" s="38"/>
      <c r="I50" s="27" t="s">
        <v>39</v>
      </c>
      <c r="J50" s="27" t="s">
        <v>68</v>
      </c>
      <c r="K50" s="33">
        <v>821</v>
      </c>
      <c r="L50" s="27" t="s">
        <v>33</v>
      </c>
      <c r="M50" s="27" t="s">
        <v>94</v>
      </c>
      <c r="N50" s="33">
        <v>3</v>
      </c>
      <c r="O50" s="33">
        <v>50</v>
      </c>
      <c r="P50" s="33"/>
      <c r="S50" s="139" t="s">
        <v>222</v>
      </c>
      <c r="T50" s="58"/>
      <c r="U50" s="66"/>
      <c r="V50" s="66">
        <v>2.006</v>
      </c>
      <c r="W50" s="142">
        <f t="shared" si="1"/>
        <v>2.006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s="71" customFormat="1" ht="38.25">
      <c r="A51" s="83">
        <v>46</v>
      </c>
      <c r="B51" s="71" t="s">
        <v>147</v>
      </c>
      <c r="C51" s="71" t="s">
        <v>109</v>
      </c>
      <c r="D51" s="47" t="s">
        <v>221</v>
      </c>
      <c r="E51" s="71" t="s">
        <v>38</v>
      </c>
      <c r="G51" s="74"/>
      <c r="H51" s="85"/>
      <c r="I51" s="71" t="s">
        <v>39</v>
      </c>
      <c r="J51" s="71" t="s">
        <v>72</v>
      </c>
      <c r="K51" s="72">
        <v>114</v>
      </c>
      <c r="L51" s="71" t="s">
        <v>28</v>
      </c>
      <c r="M51" s="71" t="s">
        <v>95</v>
      </c>
      <c r="N51" s="72">
        <v>3</v>
      </c>
      <c r="O51" s="72">
        <v>16</v>
      </c>
      <c r="P51" s="72"/>
      <c r="S51" s="139" t="s">
        <v>222</v>
      </c>
      <c r="T51" s="76"/>
      <c r="U51" s="77"/>
      <c r="V51" s="77">
        <v>2.071</v>
      </c>
      <c r="W51" s="101">
        <f t="shared" si="1"/>
        <v>2.071</v>
      </c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</row>
    <row r="52" spans="1:77" s="88" customFormat="1" ht="38.25">
      <c r="A52" s="86">
        <v>47</v>
      </c>
      <c r="B52" s="71" t="s">
        <v>146</v>
      </c>
      <c r="C52" s="71" t="s">
        <v>110</v>
      </c>
      <c r="D52" s="47" t="s">
        <v>221</v>
      </c>
      <c r="E52" s="71" t="s">
        <v>38</v>
      </c>
      <c r="F52" s="71"/>
      <c r="G52" s="74"/>
      <c r="H52" s="85"/>
      <c r="I52" s="71" t="s">
        <v>39</v>
      </c>
      <c r="J52" s="71" t="s">
        <v>111</v>
      </c>
      <c r="K52" s="72">
        <v>262</v>
      </c>
      <c r="L52" s="71" t="s">
        <v>33</v>
      </c>
      <c r="M52" s="71" t="s">
        <v>94</v>
      </c>
      <c r="N52" s="72">
        <v>1</v>
      </c>
      <c r="O52" s="72">
        <v>16</v>
      </c>
      <c r="P52" s="72"/>
      <c r="Q52" s="71"/>
      <c r="R52" s="71"/>
      <c r="S52" s="139" t="s">
        <v>222</v>
      </c>
      <c r="T52" s="76"/>
      <c r="U52" s="77"/>
      <c r="V52" s="77">
        <v>0.417</v>
      </c>
      <c r="W52" s="101">
        <f t="shared" si="1"/>
        <v>0.417</v>
      </c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</row>
    <row r="53" spans="1:77" s="88" customFormat="1" ht="38.25">
      <c r="A53" s="86">
        <v>48</v>
      </c>
      <c r="B53" s="71" t="s">
        <v>145</v>
      </c>
      <c r="C53" s="71" t="s">
        <v>112</v>
      </c>
      <c r="D53" s="73" t="s">
        <v>37</v>
      </c>
      <c r="E53" s="71" t="s">
        <v>38</v>
      </c>
      <c r="F53" s="71"/>
      <c r="G53" s="74"/>
      <c r="H53" s="85"/>
      <c r="I53" s="71" t="s">
        <v>39</v>
      </c>
      <c r="J53" s="71" t="s">
        <v>111</v>
      </c>
      <c r="K53" s="72">
        <v>358</v>
      </c>
      <c r="L53" s="71" t="s">
        <v>33</v>
      </c>
      <c r="M53" s="71" t="s">
        <v>94</v>
      </c>
      <c r="N53" s="72">
        <v>3</v>
      </c>
      <c r="O53" s="72">
        <v>21</v>
      </c>
      <c r="P53" s="72"/>
      <c r="Q53" s="71"/>
      <c r="R53" s="71"/>
      <c r="S53" s="139" t="s">
        <v>222</v>
      </c>
      <c r="T53" s="76"/>
      <c r="U53" s="77"/>
      <c r="V53" s="77">
        <v>0.049</v>
      </c>
      <c r="W53" s="101">
        <f t="shared" si="1"/>
        <v>0.049</v>
      </c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</row>
    <row r="54" spans="1:77" s="57" customFormat="1" ht="38.25">
      <c r="A54" s="64">
        <v>49</v>
      </c>
      <c r="B54" s="27" t="s">
        <v>144</v>
      </c>
      <c r="C54" s="27" t="s">
        <v>113</v>
      </c>
      <c r="D54" s="47" t="s">
        <v>37</v>
      </c>
      <c r="E54" s="56" t="s">
        <v>38</v>
      </c>
      <c r="F54" s="27"/>
      <c r="G54" s="42"/>
      <c r="H54" s="38"/>
      <c r="I54" s="27" t="s">
        <v>39</v>
      </c>
      <c r="J54" s="27" t="s">
        <v>114</v>
      </c>
      <c r="K54" s="33">
        <v>96</v>
      </c>
      <c r="L54" s="98" t="s">
        <v>33</v>
      </c>
      <c r="M54" s="27" t="s">
        <v>94</v>
      </c>
      <c r="N54" s="99">
        <v>1</v>
      </c>
      <c r="O54" s="99">
        <v>16</v>
      </c>
      <c r="P54" s="99"/>
      <c r="Q54" s="98"/>
      <c r="R54" s="98"/>
      <c r="S54" s="139" t="s">
        <v>222</v>
      </c>
      <c r="T54" s="97"/>
      <c r="U54" s="100"/>
      <c r="V54" s="100">
        <v>0</v>
      </c>
      <c r="W54" s="143">
        <f t="shared" si="1"/>
        <v>0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7" s="61" customFormat="1" ht="38.25">
      <c r="A55" s="62">
        <v>50</v>
      </c>
      <c r="B55" s="27" t="s">
        <v>143</v>
      </c>
      <c r="C55" s="27" t="s">
        <v>115</v>
      </c>
      <c r="D55" s="47" t="s">
        <v>221</v>
      </c>
      <c r="E55" s="56" t="s">
        <v>38</v>
      </c>
      <c r="F55" s="47"/>
      <c r="G55" s="50"/>
      <c r="H55" s="48"/>
      <c r="I55" s="27" t="s">
        <v>39</v>
      </c>
      <c r="J55" s="27" t="s">
        <v>88</v>
      </c>
      <c r="K55" s="33">
        <v>43</v>
      </c>
      <c r="L55" s="27" t="s">
        <v>33</v>
      </c>
      <c r="M55" s="27" t="s">
        <v>94</v>
      </c>
      <c r="N55" s="33">
        <v>1</v>
      </c>
      <c r="O55" s="33">
        <v>25</v>
      </c>
      <c r="P55" s="33"/>
      <c r="Q55" s="27"/>
      <c r="R55" s="27"/>
      <c r="S55" s="139" t="s">
        <v>222</v>
      </c>
      <c r="T55" s="58"/>
      <c r="U55" s="66"/>
      <c r="V55" s="66">
        <v>0.29</v>
      </c>
      <c r="W55" s="142">
        <f t="shared" si="1"/>
        <v>0.29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</row>
    <row r="56" spans="1:77" s="79" customFormat="1" ht="38.25">
      <c r="A56" s="83">
        <v>51</v>
      </c>
      <c r="B56" s="71" t="s">
        <v>142</v>
      </c>
      <c r="C56" s="71" t="s">
        <v>116</v>
      </c>
      <c r="D56" s="47" t="s">
        <v>221</v>
      </c>
      <c r="E56" s="71" t="s">
        <v>38</v>
      </c>
      <c r="F56" s="73"/>
      <c r="G56" s="74"/>
      <c r="H56" s="75"/>
      <c r="I56" s="71" t="s">
        <v>39</v>
      </c>
      <c r="J56" s="71" t="s">
        <v>31</v>
      </c>
      <c r="K56" s="72">
        <v>540</v>
      </c>
      <c r="L56" s="71" t="s">
        <v>33</v>
      </c>
      <c r="M56" s="71" t="s">
        <v>94</v>
      </c>
      <c r="N56" s="72">
        <v>3</v>
      </c>
      <c r="O56" s="72">
        <v>16</v>
      </c>
      <c r="P56" s="72"/>
      <c r="Q56" s="71"/>
      <c r="R56" s="71"/>
      <c r="S56" s="139" t="s">
        <v>222</v>
      </c>
      <c r="T56" s="76"/>
      <c r="U56" s="77"/>
      <c r="V56" s="77">
        <v>2.887</v>
      </c>
      <c r="W56" s="101">
        <f t="shared" si="1"/>
        <v>2.887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</row>
    <row r="57" spans="1:77" s="61" customFormat="1" ht="38.25">
      <c r="A57" s="62">
        <v>52</v>
      </c>
      <c r="B57" s="27" t="s">
        <v>141</v>
      </c>
      <c r="C57" s="27" t="s">
        <v>117</v>
      </c>
      <c r="D57" s="47" t="s">
        <v>37</v>
      </c>
      <c r="E57" s="56" t="s">
        <v>38</v>
      </c>
      <c r="F57" s="47"/>
      <c r="G57" s="50"/>
      <c r="H57" s="48"/>
      <c r="I57" s="27" t="s">
        <v>39</v>
      </c>
      <c r="J57" s="27" t="s">
        <v>58</v>
      </c>
      <c r="K57" s="33">
        <v>106</v>
      </c>
      <c r="L57" s="27" t="s">
        <v>33</v>
      </c>
      <c r="M57" s="27" t="s">
        <v>94</v>
      </c>
      <c r="N57" s="33">
        <v>1</v>
      </c>
      <c r="O57" s="33">
        <v>25</v>
      </c>
      <c r="P57" s="33"/>
      <c r="Q57" s="27"/>
      <c r="R57" s="27"/>
      <c r="S57" s="139" t="s">
        <v>222</v>
      </c>
      <c r="T57" s="58"/>
      <c r="U57" s="66"/>
      <c r="V57" s="66">
        <v>0.4</v>
      </c>
      <c r="W57" s="142">
        <f t="shared" si="1"/>
        <v>0.4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s="79" customFormat="1" ht="38.25">
      <c r="A58" s="83">
        <v>53</v>
      </c>
      <c r="B58" s="71" t="s">
        <v>140</v>
      </c>
      <c r="C58" s="71" t="s">
        <v>118</v>
      </c>
      <c r="D58" s="47" t="s">
        <v>221</v>
      </c>
      <c r="E58" s="71" t="s">
        <v>38</v>
      </c>
      <c r="F58" s="73"/>
      <c r="G58" s="74"/>
      <c r="H58" s="89"/>
      <c r="I58" s="71" t="s">
        <v>39</v>
      </c>
      <c r="J58" s="73" t="s">
        <v>88</v>
      </c>
      <c r="K58" s="72">
        <v>45</v>
      </c>
      <c r="L58" s="71" t="s">
        <v>28</v>
      </c>
      <c r="M58" s="71" t="s">
        <v>95</v>
      </c>
      <c r="N58" s="72">
        <v>1</v>
      </c>
      <c r="O58" s="72">
        <v>25</v>
      </c>
      <c r="P58" s="72"/>
      <c r="Q58" s="71"/>
      <c r="R58" s="71"/>
      <c r="S58" s="139" t="s">
        <v>222</v>
      </c>
      <c r="T58" s="76"/>
      <c r="U58" s="77"/>
      <c r="V58" s="77">
        <v>0.385</v>
      </c>
      <c r="W58" s="101">
        <f t="shared" si="1"/>
        <v>0.385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</row>
    <row r="59" spans="1:77" s="79" customFormat="1" ht="38.25">
      <c r="A59" s="70">
        <v>54</v>
      </c>
      <c r="B59" s="71" t="s">
        <v>139</v>
      </c>
      <c r="C59" s="71" t="s">
        <v>119</v>
      </c>
      <c r="D59" s="47" t="s">
        <v>221</v>
      </c>
      <c r="E59" s="71" t="s">
        <v>38</v>
      </c>
      <c r="F59" s="73"/>
      <c r="G59" s="74"/>
      <c r="H59" s="89"/>
      <c r="I59" s="71" t="s">
        <v>39</v>
      </c>
      <c r="J59" s="73" t="s">
        <v>88</v>
      </c>
      <c r="K59" s="72">
        <v>45</v>
      </c>
      <c r="L59" s="71" t="s">
        <v>28</v>
      </c>
      <c r="M59" s="71" t="s">
        <v>95</v>
      </c>
      <c r="N59" s="72">
        <v>1</v>
      </c>
      <c r="O59" s="72">
        <v>25</v>
      </c>
      <c r="P59" s="72"/>
      <c r="Q59" s="71"/>
      <c r="R59" s="71"/>
      <c r="S59" s="139" t="s">
        <v>222</v>
      </c>
      <c r="T59" s="76"/>
      <c r="U59" s="77"/>
      <c r="V59" s="77">
        <v>0.654</v>
      </c>
      <c r="W59" s="101">
        <f t="shared" si="1"/>
        <v>0.654</v>
      </c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</row>
    <row r="60" spans="1:77" s="90" customFormat="1" ht="38.25">
      <c r="A60" s="86">
        <v>55</v>
      </c>
      <c r="B60" s="71" t="s">
        <v>138</v>
      </c>
      <c r="C60" s="71" t="s">
        <v>120</v>
      </c>
      <c r="D60" s="47" t="s">
        <v>221</v>
      </c>
      <c r="E60" s="71" t="s">
        <v>38</v>
      </c>
      <c r="F60" s="73"/>
      <c r="G60" s="74"/>
      <c r="H60" s="89"/>
      <c r="I60" s="71" t="s">
        <v>39</v>
      </c>
      <c r="J60" s="71" t="s">
        <v>68</v>
      </c>
      <c r="K60" s="72">
        <v>860</v>
      </c>
      <c r="L60" s="71" t="s">
        <v>28</v>
      </c>
      <c r="M60" s="71" t="s">
        <v>95</v>
      </c>
      <c r="N60" s="72">
        <v>3</v>
      </c>
      <c r="O60" s="72">
        <v>25</v>
      </c>
      <c r="P60" s="72"/>
      <c r="Q60" s="71"/>
      <c r="R60" s="71"/>
      <c r="S60" s="139" t="s">
        <v>222</v>
      </c>
      <c r="T60" s="76"/>
      <c r="U60" s="77"/>
      <c r="V60" s="77">
        <v>1.861</v>
      </c>
      <c r="W60" s="101">
        <f t="shared" si="1"/>
        <v>1.861</v>
      </c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</row>
    <row r="61" spans="1:77" s="79" customFormat="1" ht="38.25">
      <c r="A61" s="83">
        <v>56</v>
      </c>
      <c r="B61" s="71" t="s">
        <v>137</v>
      </c>
      <c r="C61" s="71" t="s">
        <v>121</v>
      </c>
      <c r="D61" s="47" t="s">
        <v>221</v>
      </c>
      <c r="E61" s="71" t="s">
        <v>38</v>
      </c>
      <c r="F61" s="73"/>
      <c r="G61" s="74"/>
      <c r="H61" s="75"/>
      <c r="I61" s="71" t="s">
        <v>39</v>
      </c>
      <c r="J61" s="71" t="s">
        <v>122</v>
      </c>
      <c r="K61" s="72">
        <v>944</v>
      </c>
      <c r="L61" s="71" t="s">
        <v>33</v>
      </c>
      <c r="M61" s="71" t="s">
        <v>94</v>
      </c>
      <c r="N61" s="72">
        <v>3</v>
      </c>
      <c r="O61" s="72">
        <v>20</v>
      </c>
      <c r="P61" s="72"/>
      <c r="Q61" s="71"/>
      <c r="R61" s="71"/>
      <c r="S61" s="139" t="s">
        <v>222</v>
      </c>
      <c r="T61" s="76"/>
      <c r="U61" s="77"/>
      <c r="V61" s="77">
        <v>0.998</v>
      </c>
      <c r="W61" s="101">
        <f t="shared" si="1"/>
        <v>0.998</v>
      </c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</row>
    <row r="62" spans="1:77" s="79" customFormat="1" ht="38.25">
      <c r="A62" s="70">
        <v>57</v>
      </c>
      <c r="B62" s="71" t="s">
        <v>136</v>
      </c>
      <c r="C62" s="71" t="s">
        <v>123</v>
      </c>
      <c r="D62" s="73" t="s">
        <v>37</v>
      </c>
      <c r="E62" s="71" t="s">
        <v>38</v>
      </c>
      <c r="F62" s="73"/>
      <c r="G62" s="74"/>
      <c r="H62" s="75"/>
      <c r="I62" s="71" t="s">
        <v>39</v>
      </c>
      <c r="J62" s="71" t="s">
        <v>124</v>
      </c>
      <c r="K62" s="72">
        <v>385</v>
      </c>
      <c r="L62" s="71" t="s">
        <v>33</v>
      </c>
      <c r="M62" s="71" t="s">
        <v>94</v>
      </c>
      <c r="N62" s="72">
        <v>3</v>
      </c>
      <c r="O62" s="72">
        <v>40</v>
      </c>
      <c r="P62" s="72"/>
      <c r="Q62" s="71"/>
      <c r="R62" s="71"/>
      <c r="S62" s="139" t="s">
        <v>222</v>
      </c>
      <c r="T62" s="76"/>
      <c r="U62" s="77"/>
      <c r="V62" s="77">
        <v>0.099</v>
      </c>
      <c r="W62" s="101">
        <f t="shared" si="1"/>
        <v>0.099</v>
      </c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</row>
    <row r="63" spans="1:77" s="79" customFormat="1" ht="12" customHeight="1">
      <c r="A63" s="83">
        <v>58</v>
      </c>
      <c r="B63" s="71" t="s">
        <v>135</v>
      </c>
      <c r="C63" s="71" t="s">
        <v>125</v>
      </c>
      <c r="D63" s="73" t="s">
        <v>37</v>
      </c>
      <c r="E63" s="71" t="s">
        <v>38</v>
      </c>
      <c r="F63" s="73"/>
      <c r="G63" s="74"/>
      <c r="H63" s="75"/>
      <c r="I63" s="71" t="s">
        <v>39</v>
      </c>
      <c r="J63" s="71" t="s">
        <v>111</v>
      </c>
      <c r="K63" s="72">
        <v>76</v>
      </c>
      <c r="L63" s="71" t="s">
        <v>33</v>
      </c>
      <c r="M63" s="71" t="s">
        <v>94</v>
      </c>
      <c r="N63" s="72">
        <v>3</v>
      </c>
      <c r="O63" s="72">
        <v>25</v>
      </c>
      <c r="P63" s="72"/>
      <c r="Q63" s="71"/>
      <c r="R63" s="71"/>
      <c r="S63" s="139" t="s">
        <v>222</v>
      </c>
      <c r="T63" s="76"/>
      <c r="U63" s="77"/>
      <c r="V63" s="77">
        <v>0.894</v>
      </c>
      <c r="W63" s="101">
        <f t="shared" si="1"/>
        <v>0.894</v>
      </c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</row>
    <row r="64" spans="1:77" s="79" customFormat="1" ht="38.25">
      <c r="A64" s="86">
        <v>59</v>
      </c>
      <c r="B64" s="71" t="s">
        <v>134</v>
      </c>
      <c r="C64" s="71" t="s">
        <v>126</v>
      </c>
      <c r="D64" s="91" t="s">
        <v>37</v>
      </c>
      <c r="E64" s="71" t="s">
        <v>38</v>
      </c>
      <c r="F64" s="73"/>
      <c r="G64" s="74"/>
      <c r="H64" s="75"/>
      <c r="I64" s="71" t="s">
        <v>39</v>
      </c>
      <c r="J64" s="71" t="s">
        <v>127</v>
      </c>
      <c r="K64" s="72">
        <v>456</v>
      </c>
      <c r="L64" s="71" t="s">
        <v>28</v>
      </c>
      <c r="M64" s="71" t="s">
        <v>95</v>
      </c>
      <c r="N64" s="72">
        <v>3</v>
      </c>
      <c r="O64" s="72">
        <v>40</v>
      </c>
      <c r="P64" s="72"/>
      <c r="Q64" s="71"/>
      <c r="R64" s="71"/>
      <c r="S64" s="139" t="s">
        <v>222</v>
      </c>
      <c r="T64" s="76"/>
      <c r="U64" s="77"/>
      <c r="V64" s="77">
        <v>4.305</v>
      </c>
      <c r="W64" s="101">
        <f t="shared" si="1"/>
        <v>4.305</v>
      </c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</row>
    <row r="65" spans="1:77" s="79" customFormat="1" ht="38.25">
      <c r="A65" s="83">
        <v>60</v>
      </c>
      <c r="B65" s="71" t="s">
        <v>211</v>
      </c>
      <c r="C65" s="71" t="s">
        <v>212</v>
      </c>
      <c r="D65" s="47" t="s">
        <v>221</v>
      </c>
      <c r="E65" s="71"/>
      <c r="F65" s="73"/>
      <c r="G65" s="74"/>
      <c r="H65" s="75"/>
      <c r="I65" s="71" t="s">
        <v>39</v>
      </c>
      <c r="J65" s="71" t="s">
        <v>128</v>
      </c>
      <c r="K65" s="72">
        <v>933</v>
      </c>
      <c r="L65" s="71" t="s">
        <v>32</v>
      </c>
      <c r="M65" s="71" t="s">
        <v>213</v>
      </c>
      <c r="N65" s="72">
        <v>1</v>
      </c>
      <c r="O65" s="72">
        <v>25</v>
      </c>
      <c r="P65" s="72"/>
      <c r="Q65" s="71"/>
      <c r="R65" s="71"/>
      <c r="S65" s="139" t="s">
        <v>222</v>
      </c>
      <c r="T65" s="76"/>
      <c r="U65" s="77">
        <v>0</v>
      </c>
      <c r="V65" s="77">
        <v>0</v>
      </c>
      <c r="W65" s="101">
        <f t="shared" si="1"/>
        <v>0</v>
      </c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</row>
    <row r="66" spans="1:35" s="82" customFormat="1" ht="38.25">
      <c r="A66" s="62">
        <v>61</v>
      </c>
      <c r="B66" s="51">
        <v>3489479</v>
      </c>
      <c r="C66" s="27" t="s">
        <v>129</v>
      </c>
      <c r="D66" s="47" t="s">
        <v>221</v>
      </c>
      <c r="E66" s="51">
        <v>260771</v>
      </c>
      <c r="F66" s="51"/>
      <c r="G66" s="42"/>
      <c r="H66" s="51"/>
      <c r="I66" s="126" t="s">
        <v>39</v>
      </c>
      <c r="J66" s="126" t="s">
        <v>128</v>
      </c>
      <c r="K66" s="99">
        <v>933</v>
      </c>
      <c r="L66" s="126" t="s">
        <v>29</v>
      </c>
      <c r="M66" s="126" t="s">
        <v>30</v>
      </c>
      <c r="N66" s="99">
        <v>3</v>
      </c>
      <c r="O66" s="99">
        <v>50</v>
      </c>
      <c r="P66" s="99"/>
      <c r="Q66" s="126"/>
      <c r="R66" s="126"/>
      <c r="S66" s="139" t="s">
        <v>222</v>
      </c>
      <c r="T66" s="126"/>
      <c r="U66" s="100">
        <v>5.865</v>
      </c>
      <c r="V66" s="100">
        <v>12.597</v>
      </c>
      <c r="W66" s="101">
        <f t="shared" si="1"/>
        <v>18.462</v>
      </c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</row>
    <row r="67" spans="1:37" s="52" customFormat="1" ht="38.25">
      <c r="A67" s="70">
        <v>83</v>
      </c>
      <c r="B67" s="51">
        <v>3021869</v>
      </c>
      <c r="C67" s="27" t="s">
        <v>210</v>
      </c>
      <c r="D67" s="27" t="s">
        <v>132</v>
      </c>
      <c r="E67" s="51"/>
      <c r="F67" s="51"/>
      <c r="G67" s="42"/>
      <c r="H67" s="51"/>
      <c r="I67" s="51" t="s">
        <v>39</v>
      </c>
      <c r="J67" s="51" t="s">
        <v>58</v>
      </c>
      <c r="K67" s="33">
        <v>121</v>
      </c>
      <c r="L67" s="51" t="s">
        <v>29</v>
      </c>
      <c r="M67" s="51" t="s">
        <v>30</v>
      </c>
      <c r="N67" s="33">
        <v>3</v>
      </c>
      <c r="O67" s="33">
        <v>50</v>
      </c>
      <c r="P67" s="33"/>
      <c r="Q67" s="51"/>
      <c r="R67" s="51"/>
      <c r="S67" s="139" t="s">
        <v>222</v>
      </c>
      <c r="T67" s="51"/>
      <c r="U67" s="66">
        <v>2.422</v>
      </c>
      <c r="V67" s="66">
        <v>8.122</v>
      </c>
      <c r="W67" s="101">
        <f t="shared" si="1"/>
        <v>10.544</v>
      </c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</row>
    <row r="68" spans="1:37" s="52" customFormat="1" ht="12.75" customHeight="1">
      <c r="A68" s="128">
        <v>84</v>
      </c>
      <c r="B68" s="129"/>
      <c r="C68" s="130" t="s">
        <v>131</v>
      </c>
      <c r="D68" s="130" t="s">
        <v>132</v>
      </c>
      <c r="E68" s="129">
        <v>72744049</v>
      </c>
      <c r="F68" s="129"/>
      <c r="G68" s="131"/>
      <c r="H68" s="129"/>
      <c r="I68" s="129" t="s">
        <v>39</v>
      </c>
      <c r="J68" s="129" t="s">
        <v>193</v>
      </c>
      <c r="K68" s="132">
        <v>572</v>
      </c>
      <c r="L68" s="129" t="s">
        <v>33</v>
      </c>
      <c r="M68" s="129" t="s">
        <v>133</v>
      </c>
      <c r="N68" s="132">
        <v>3</v>
      </c>
      <c r="O68" s="132">
        <v>25</v>
      </c>
      <c r="P68" s="132"/>
      <c r="Q68" s="129"/>
      <c r="R68" s="129"/>
      <c r="S68" s="141" t="s">
        <v>223</v>
      </c>
      <c r="T68" s="129"/>
      <c r="U68" s="133"/>
      <c r="V68" s="133">
        <v>1.35</v>
      </c>
      <c r="W68" s="144">
        <f aca="true" t="shared" si="2" ref="W68:W75">V68+U68</f>
        <v>1.35</v>
      </c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</row>
    <row r="69" spans="1:23" s="92" customFormat="1" ht="12.75" customHeight="1">
      <c r="A69" s="128">
        <v>85</v>
      </c>
      <c r="B69" s="129"/>
      <c r="C69" s="130" t="s">
        <v>194</v>
      </c>
      <c r="D69" s="130" t="s">
        <v>132</v>
      </c>
      <c r="E69" s="129">
        <v>72744049</v>
      </c>
      <c r="F69" s="129"/>
      <c r="G69" s="131"/>
      <c r="H69" s="129"/>
      <c r="I69" s="129" t="s">
        <v>39</v>
      </c>
      <c r="J69" s="129" t="s">
        <v>195</v>
      </c>
      <c r="K69" s="132">
        <v>572</v>
      </c>
      <c r="L69" s="129" t="s">
        <v>28</v>
      </c>
      <c r="M69" s="134" t="s">
        <v>133</v>
      </c>
      <c r="N69" s="132">
        <v>3</v>
      </c>
      <c r="O69" s="132">
        <v>25</v>
      </c>
      <c r="P69" s="132"/>
      <c r="Q69" s="129"/>
      <c r="R69" s="129"/>
      <c r="S69" s="140" t="s">
        <v>224</v>
      </c>
      <c r="T69" s="129"/>
      <c r="U69" s="133"/>
      <c r="V69" s="133">
        <v>2.595</v>
      </c>
      <c r="W69" s="144">
        <f t="shared" si="2"/>
        <v>2.595</v>
      </c>
    </row>
    <row r="70" spans="1:23" s="92" customFormat="1" ht="38.25">
      <c r="A70" s="70">
        <v>91</v>
      </c>
      <c r="B70" s="73">
        <v>3022477</v>
      </c>
      <c r="C70" s="71" t="s">
        <v>198</v>
      </c>
      <c r="D70" s="71" t="s">
        <v>196</v>
      </c>
      <c r="E70" s="73">
        <v>70975205</v>
      </c>
      <c r="F70" s="73"/>
      <c r="G70" s="74"/>
      <c r="H70" s="73"/>
      <c r="I70" s="73" t="s">
        <v>39</v>
      </c>
      <c r="J70" s="73" t="s">
        <v>128</v>
      </c>
      <c r="K70" s="72">
        <v>301</v>
      </c>
      <c r="L70" s="73" t="s">
        <v>28</v>
      </c>
      <c r="M70" s="96" t="s">
        <v>197</v>
      </c>
      <c r="N70" s="72">
        <v>3</v>
      </c>
      <c r="O70" s="72">
        <v>25</v>
      </c>
      <c r="P70" s="72"/>
      <c r="Q70" s="73"/>
      <c r="R70" s="73"/>
      <c r="S70" s="139" t="s">
        <v>222</v>
      </c>
      <c r="T70" s="73"/>
      <c r="U70" s="77"/>
      <c r="V70" s="77">
        <v>8.265</v>
      </c>
      <c r="W70" s="101">
        <f t="shared" si="2"/>
        <v>8.265</v>
      </c>
    </row>
    <row r="71" spans="1:23" s="92" customFormat="1" ht="38.25">
      <c r="A71" s="70">
        <v>92</v>
      </c>
      <c r="B71" s="73">
        <v>3030784</v>
      </c>
      <c r="C71" s="71" t="s">
        <v>199</v>
      </c>
      <c r="D71" s="71" t="s">
        <v>200</v>
      </c>
      <c r="E71" s="73">
        <v>72743964</v>
      </c>
      <c r="F71" s="73"/>
      <c r="G71" s="74"/>
      <c r="H71" s="73"/>
      <c r="I71" s="73" t="s">
        <v>39</v>
      </c>
      <c r="J71" s="73" t="s">
        <v>74</v>
      </c>
      <c r="K71" s="72">
        <v>114</v>
      </c>
      <c r="L71" s="73" t="s">
        <v>29</v>
      </c>
      <c r="M71" s="73" t="s">
        <v>30</v>
      </c>
      <c r="N71" s="72">
        <v>3</v>
      </c>
      <c r="O71" s="72">
        <v>50</v>
      </c>
      <c r="P71" s="72"/>
      <c r="Q71" s="73"/>
      <c r="R71" s="73"/>
      <c r="S71" s="139" t="s">
        <v>222</v>
      </c>
      <c r="T71" s="73"/>
      <c r="U71" s="77">
        <v>4.316</v>
      </c>
      <c r="V71" s="77">
        <v>6.643</v>
      </c>
      <c r="W71" s="101">
        <f t="shared" si="2"/>
        <v>10.959</v>
      </c>
    </row>
    <row r="72" spans="1:23" s="92" customFormat="1" ht="38.25">
      <c r="A72" s="70">
        <v>93</v>
      </c>
      <c r="B72" s="72">
        <v>3031728</v>
      </c>
      <c r="C72" s="71" t="s">
        <v>201</v>
      </c>
      <c r="D72" s="71" t="s">
        <v>200</v>
      </c>
      <c r="E72" s="73">
        <v>72743964</v>
      </c>
      <c r="F72" s="73"/>
      <c r="G72" s="74"/>
      <c r="H72" s="73"/>
      <c r="I72" s="73" t="s">
        <v>39</v>
      </c>
      <c r="J72" s="73" t="s">
        <v>74</v>
      </c>
      <c r="K72" s="72">
        <v>355</v>
      </c>
      <c r="L72" s="73" t="s">
        <v>29</v>
      </c>
      <c r="M72" s="96" t="s">
        <v>30</v>
      </c>
      <c r="N72" s="72">
        <v>3</v>
      </c>
      <c r="O72" s="72">
        <v>50</v>
      </c>
      <c r="P72" s="72"/>
      <c r="Q72" s="73"/>
      <c r="R72" s="73"/>
      <c r="S72" s="139" t="s">
        <v>222</v>
      </c>
      <c r="T72" s="73"/>
      <c r="U72" s="77">
        <v>1.906</v>
      </c>
      <c r="V72" s="77">
        <v>10.688</v>
      </c>
      <c r="W72" s="101">
        <f t="shared" si="2"/>
        <v>12.594000000000001</v>
      </c>
    </row>
    <row r="73" spans="1:23" s="92" customFormat="1" ht="38.25">
      <c r="A73" s="70">
        <v>94</v>
      </c>
      <c r="B73" s="72">
        <v>3031732</v>
      </c>
      <c r="C73" s="71" t="s">
        <v>202</v>
      </c>
      <c r="D73" s="95" t="s">
        <v>200</v>
      </c>
      <c r="E73" s="73">
        <v>72743964</v>
      </c>
      <c r="F73" s="73"/>
      <c r="G73" s="74"/>
      <c r="H73" s="73"/>
      <c r="I73" s="73" t="s">
        <v>39</v>
      </c>
      <c r="J73" s="73" t="s">
        <v>74</v>
      </c>
      <c r="K73" s="93">
        <v>355</v>
      </c>
      <c r="L73" s="96" t="s">
        <v>29</v>
      </c>
      <c r="M73" s="73" t="s">
        <v>30</v>
      </c>
      <c r="N73" s="93">
        <v>3</v>
      </c>
      <c r="O73" s="94">
        <v>50</v>
      </c>
      <c r="P73" s="93"/>
      <c r="Q73" s="127"/>
      <c r="R73" s="127"/>
      <c r="S73" s="139" t="s">
        <v>222</v>
      </c>
      <c r="T73" s="73"/>
      <c r="U73" s="77">
        <v>7.21</v>
      </c>
      <c r="V73" s="77">
        <v>11.035</v>
      </c>
      <c r="W73" s="101">
        <f t="shared" si="2"/>
        <v>18.245</v>
      </c>
    </row>
    <row r="74" spans="1:23" s="84" customFormat="1" ht="38.25">
      <c r="A74" s="70">
        <v>95</v>
      </c>
      <c r="B74" s="72">
        <v>3018601</v>
      </c>
      <c r="C74" s="71" t="s">
        <v>204</v>
      </c>
      <c r="D74" s="71" t="s">
        <v>203</v>
      </c>
      <c r="E74" s="73">
        <v>68430132</v>
      </c>
      <c r="F74" s="73"/>
      <c r="G74" s="74"/>
      <c r="H74" s="73"/>
      <c r="I74" s="73" t="s">
        <v>39</v>
      </c>
      <c r="J74" s="73" t="s">
        <v>205</v>
      </c>
      <c r="K74" s="72">
        <v>325</v>
      </c>
      <c r="L74" s="73" t="s">
        <v>28</v>
      </c>
      <c r="M74" s="73" t="s">
        <v>197</v>
      </c>
      <c r="N74" s="72">
        <v>3</v>
      </c>
      <c r="O74" s="72">
        <v>32</v>
      </c>
      <c r="P74" s="72"/>
      <c r="Q74" s="73"/>
      <c r="R74" s="73"/>
      <c r="S74" s="139" t="s">
        <v>222</v>
      </c>
      <c r="T74" s="73"/>
      <c r="U74" s="77"/>
      <c r="V74" s="77">
        <v>5.181</v>
      </c>
      <c r="W74" s="101">
        <f t="shared" si="2"/>
        <v>5.181</v>
      </c>
    </row>
    <row r="75" spans="1:23" s="84" customFormat="1" ht="39" thickBot="1">
      <c r="A75" s="70">
        <v>96</v>
      </c>
      <c r="B75" s="72">
        <v>3024191</v>
      </c>
      <c r="C75" s="71" t="s">
        <v>206</v>
      </c>
      <c r="D75" s="71" t="s">
        <v>207</v>
      </c>
      <c r="E75" s="73">
        <v>70975191</v>
      </c>
      <c r="F75" s="73"/>
      <c r="G75" s="74"/>
      <c r="H75" s="73"/>
      <c r="I75" s="73" t="s">
        <v>39</v>
      </c>
      <c r="J75" s="73" t="s">
        <v>130</v>
      </c>
      <c r="K75" s="72">
        <v>104</v>
      </c>
      <c r="L75" s="73" t="s">
        <v>29</v>
      </c>
      <c r="M75" s="73" t="s">
        <v>30</v>
      </c>
      <c r="N75" s="72">
        <v>3</v>
      </c>
      <c r="O75" s="72">
        <v>40</v>
      </c>
      <c r="P75" s="72"/>
      <c r="Q75" s="73"/>
      <c r="R75" s="73"/>
      <c r="S75" s="139" t="s">
        <v>222</v>
      </c>
      <c r="T75" s="73"/>
      <c r="U75" s="77">
        <v>2.174</v>
      </c>
      <c r="V75" s="77">
        <v>6.802</v>
      </c>
      <c r="W75" s="101">
        <f t="shared" si="2"/>
        <v>8.975999999999999</v>
      </c>
    </row>
    <row r="76" spans="1:23" ht="34.5" customHeight="1" thickBot="1">
      <c r="A76" s="117"/>
      <c r="B76" s="118"/>
      <c r="C76" s="119"/>
      <c r="D76" s="120" t="s">
        <v>217</v>
      </c>
      <c r="E76" s="121"/>
      <c r="F76" s="121"/>
      <c r="G76" s="122"/>
      <c r="H76" s="121"/>
      <c r="I76" s="123"/>
      <c r="J76" s="123"/>
      <c r="K76" s="118"/>
      <c r="L76" s="123"/>
      <c r="M76" s="123"/>
      <c r="N76" s="118"/>
      <c r="O76" s="118"/>
      <c r="P76" s="118"/>
      <c r="Q76" s="123"/>
      <c r="R76" s="123"/>
      <c r="S76" s="123"/>
      <c r="T76" s="123"/>
      <c r="U76" s="125">
        <f>SUM(U6:U75)</f>
        <v>23.893</v>
      </c>
      <c r="V76" s="125">
        <f>SUM(V6:V75)</f>
        <v>872.425</v>
      </c>
      <c r="W76" s="125">
        <f>SUM(W6:W75)</f>
        <v>896.318</v>
      </c>
    </row>
    <row r="77" spans="19:23" ht="48" customHeight="1">
      <c r="S77" s="116" t="s">
        <v>220</v>
      </c>
      <c r="T77" s="114"/>
      <c r="U77" s="115">
        <f>ROUNDUP(U76,0)</f>
        <v>24</v>
      </c>
      <c r="V77" s="115">
        <f>ROUNDUP(V76,0)</f>
        <v>873</v>
      </c>
      <c r="W77" s="115">
        <f>ROUNDUP(W76,0)</f>
        <v>897</v>
      </c>
    </row>
    <row r="78" ht="13.5" customHeight="1"/>
    <row r="105" ht="12.75">
      <c r="C105" s="67">
        <v>8.59182400405805E+17</v>
      </c>
    </row>
  </sheetData>
  <sheetProtection/>
  <autoFilter ref="A5:W77"/>
  <mergeCells count="5">
    <mergeCell ref="U4:W4"/>
    <mergeCell ref="B4:C4"/>
    <mergeCell ref="I4:N4"/>
    <mergeCell ref="D4:H4"/>
    <mergeCell ref="S4:T4"/>
  </mergeCells>
  <dataValidations count="3">
    <dataValidation type="list" allowBlank="1" showInputMessage="1" showErrorMessage="1" sqref="B5">
      <formula1>"JČE,JME,PRE,SČE,SME,STE,VČE,ZČE"</formula1>
    </dataValidation>
    <dataValidation type="list" allowBlank="1" showInputMessage="1" showErrorMessage="1" sqref="I5">
      <formula1>"VVN,VN,NN"</formula1>
    </dataValidation>
    <dataValidation type="list" allowBlank="1" showInputMessage="1" showErrorMessage="1" sqref="J5">
      <formula1>"A,B,C"</formula1>
    </dataValidation>
  </dataValidations>
  <printOptions horizontalCentered="1"/>
  <pageMargins left="0.3" right="0.25" top="0.24" bottom="0.3937007874015748" header="0.3937007874015748" footer="0.16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Adéla</cp:lastModifiedBy>
  <cp:lastPrinted>2012-06-15T07:56:42Z</cp:lastPrinted>
  <dcterms:created xsi:type="dcterms:W3CDTF">1997-01-24T11:07:25Z</dcterms:created>
  <dcterms:modified xsi:type="dcterms:W3CDTF">2012-07-13T07:45:06Z</dcterms:modified>
  <cp:category/>
  <cp:version/>
  <cp:contentType/>
  <cp:contentStatus/>
</cp:coreProperties>
</file>