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Moty dovolená/2024/Nový Bor_svoz odpadu/od OS/"/>
    </mc:Choice>
  </mc:AlternateContent>
  <xr:revisionPtr revIDLastSave="0" documentId="13_ncr:1_{30DC8914-2D14-4E3A-9E84-E116F425B39E}" xr6:coauthVersionLast="47" xr6:coauthVersionMax="47" xr10:uidLastSave="{00000000-0000-0000-0000-000000000000}"/>
  <bookViews>
    <workbookView xWindow="-28920" yWindow="-120" windowWidth="29040" windowHeight="15720" xr2:uid="{CB9FA385-EF24-4318-B04E-D13119256BAD}"/>
  </bookViews>
  <sheets>
    <sheet name="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C34" i="1" l="1"/>
  <c r="G35" i="1" s="1"/>
  <c r="G36" i="1" s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7" i="1" l="1"/>
  <c r="G28" i="1" l="1"/>
  <c r="G39" i="1" l="1"/>
  <c r="G40" i="1" l="1"/>
  <c r="G41" i="1" s="1"/>
  <c r="G44" i="1"/>
</calcChain>
</file>

<file path=xl/sharedStrings.xml><?xml version="1.0" encoding="utf-8"?>
<sst xmlns="http://schemas.openxmlformats.org/spreadsheetml/2006/main" count="72" uniqueCount="55">
  <si>
    <t>Druh odpadu</t>
  </si>
  <si>
    <t>Kód odpadu</t>
  </si>
  <si>
    <t>Předpokládaná cena za rok</t>
  </si>
  <si>
    <t xml:space="preserve">Jiné motorové, převodové a mazací oleje </t>
  </si>
  <si>
    <t>13 02 08</t>
  </si>
  <si>
    <t>N</t>
  </si>
  <si>
    <t>Obaly obsahující zbytky nebezpečných látek  nebo obaly těmito látkami znečištěné</t>
  </si>
  <si>
    <t>15 01 10</t>
  </si>
  <si>
    <t>Absorpční činidla, filtrační materiály (včetně olejových filtrů jinak blíže neurčených), čisticí tkaniny a ochranné oděvy znečištěné nebezpečnými látkami</t>
  </si>
  <si>
    <t>15 02 02</t>
  </si>
  <si>
    <t>O</t>
  </si>
  <si>
    <t>Směsi nebo oddělené frakce betonu, cihel, tašek a keramických výrobků neuvedené pod číslem 17 01 06</t>
  </si>
  <si>
    <t>17 01 07</t>
  </si>
  <si>
    <t>Rozpouštědla</t>
  </si>
  <si>
    <t>20 01 13</t>
  </si>
  <si>
    <t>Kyseliny</t>
  </si>
  <si>
    <t>20 01 14</t>
  </si>
  <si>
    <t>Zásady</t>
  </si>
  <si>
    <t>20 01 15</t>
  </si>
  <si>
    <t>Fotochemikálie</t>
  </si>
  <si>
    <t>20 01 17</t>
  </si>
  <si>
    <t>Pesticidy</t>
  </si>
  <si>
    <t>20 01 19</t>
  </si>
  <si>
    <t>Jedlé oleje a tuky</t>
  </si>
  <si>
    <t>20 01 25</t>
  </si>
  <si>
    <t>Oleje a tuky neuvedené pod  číslem 20 01 25</t>
  </si>
  <si>
    <t>20 01 26</t>
  </si>
  <si>
    <t>Barvy, tiskařské barvy, lepidla a pryskyřice obsahující nebezpečné látky</t>
  </si>
  <si>
    <t>20 01 27</t>
  </si>
  <si>
    <t>Dřevo neuvedené pod č. 20 01 37</t>
  </si>
  <si>
    <t>20 01 38</t>
  </si>
  <si>
    <t>20 02 01</t>
  </si>
  <si>
    <t>20 03 07</t>
  </si>
  <si>
    <t>20 01 40</t>
  </si>
  <si>
    <t>Cena za měsíc</t>
  </si>
  <si>
    <t>Celková předpokládaná cena za 1 rok (Kč bez DPH)</t>
  </si>
  <si>
    <t>Celková předpokládaná cena za 5 let (Kč bez DPH)</t>
  </si>
  <si>
    <t>Předpokládaný počet tun za rok  (t)</t>
  </si>
  <si>
    <t>Katal. číslo</t>
  </si>
  <si>
    <t>Paušální poplatek za provozování místa zpětného odběru a Re-Use centra a za pronájem  a minupulaci s kontejnerem na kovy</t>
  </si>
  <si>
    <t>Sazba DPH 21 %</t>
  </si>
  <si>
    <t>Celková předpokládaná cena za 5 let s DPH (Kč)</t>
  </si>
  <si>
    <t>Sběr odpadu, nájem a manipulace kontejnerů, odvoz, využití, odstranění (vč. všech poplatků)</t>
  </si>
  <si>
    <t>Příloha č. 2.2 zadávací dokumentace</t>
  </si>
  <si>
    <t>Provoz Sběrného dvora</t>
  </si>
  <si>
    <t>Příloha č. 1  smlouvy- Rozpis ceny plnění - SD</t>
  </si>
  <si>
    <t>* Město Nový Bor obdrží 100 % z aktuální výkupní ceny.</t>
  </si>
  <si>
    <r>
      <t xml:space="preserve">Objemný odpad (nábytek) </t>
    </r>
    <r>
      <rPr>
        <b/>
        <sz val="11"/>
        <color rgb="FFFF0000"/>
        <rFont val="Calibri"/>
        <family val="2"/>
        <charset val="238"/>
        <scheme val="minor"/>
      </rPr>
      <t>**</t>
    </r>
  </si>
  <si>
    <r>
      <t xml:space="preserve">Kovy </t>
    </r>
    <r>
      <rPr>
        <b/>
        <sz val="11"/>
        <color rgb="FFFF0000"/>
        <rFont val="Calibri"/>
        <family val="2"/>
        <charset val="238"/>
        <scheme val="minor"/>
      </rPr>
      <t>*</t>
    </r>
  </si>
  <si>
    <t>Biologicky rozložitelný odpad</t>
  </si>
  <si>
    <t>Celková předpokládaná cena bez DPH se započtením poplatku</t>
  </si>
  <si>
    <t>** cena je uvedena bez poplatku za uložení odpadu na skládku, poplatek bude k ceně připočten v aktuální výši dle zákona, neuvažuje se uplatnění slevy dle §157 ZoO</t>
  </si>
  <si>
    <t>Celková cena za rok (Kč)</t>
  </si>
  <si>
    <t xml:space="preserve">Předpokládaná cena poplatku (objemný odpad) za 5 let </t>
  </si>
  <si>
    <t>Cena za jednu tunu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</si>
</sst>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??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vertical="center" wrapText="1"/>
    </xf>
    <xf numFmtId="3" fontId="3" fillId="0" borderId="21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 indent="1"/>
    </xf>
    <xf numFmtId="3" fontId="3" fillId="0" borderId="18" xfId="0" applyNumberFormat="1" applyFont="1" applyBorder="1" applyAlignment="1">
      <alignment horizontal="center" wrapText="1"/>
    </xf>
    <xf numFmtId="3" fontId="0" fillId="0" borderId="25" xfId="0" applyNumberFormat="1" applyBorder="1"/>
    <xf numFmtId="3" fontId="3" fillId="0" borderId="25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5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4" fillId="0" borderId="0" xfId="0" applyFont="1"/>
    <xf numFmtId="4" fontId="3" fillId="5" borderId="18" xfId="0" applyNumberFormat="1" applyFont="1" applyFill="1" applyBorder="1" applyAlignment="1">
      <alignment horizontal="center" vertical="center"/>
    </xf>
    <xf numFmtId="165" fontId="3" fillId="6" borderId="24" xfId="0" applyNumberFormat="1" applyFont="1" applyFill="1" applyBorder="1"/>
    <xf numFmtId="165" fontId="3" fillId="5" borderId="18" xfId="0" applyNumberFormat="1" applyFont="1" applyFill="1" applyBorder="1"/>
    <xf numFmtId="3" fontId="3" fillId="0" borderId="7" xfId="0" applyNumberFormat="1" applyFont="1" applyBorder="1" applyAlignment="1">
      <alignment horizontal="center" vertical="center" wrapText="1"/>
    </xf>
    <xf numFmtId="4" fontId="0" fillId="5" borderId="19" xfId="0" applyNumberFormat="1" applyFill="1" applyBorder="1" applyAlignment="1">
      <alignment horizontal="center" vertical="center"/>
    </xf>
    <xf numFmtId="4" fontId="0" fillId="5" borderId="24" xfId="0" applyNumberFormat="1" applyFill="1" applyBorder="1" applyAlignment="1">
      <alignment horizontal="center"/>
    </xf>
    <xf numFmtId="0" fontId="0" fillId="0" borderId="0" xfId="0" applyProtection="1">
      <protection hidden="1"/>
    </xf>
    <xf numFmtId="3" fontId="3" fillId="2" borderId="17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12" xfId="0" applyNumberFormat="1" applyFont="1" applyFill="1" applyBorder="1" applyAlignment="1" applyProtection="1">
      <alignment horizontal="center" vertical="center"/>
      <protection locked="0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3" fontId="0" fillId="5" borderId="34" xfId="0" applyNumberFormat="1" applyFill="1" applyBorder="1" applyAlignment="1">
      <alignment horizontal="center" vertical="center" wrapText="1"/>
    </xf>
    <xf numFmtId="3" fontId="0" fillId="5" borderId="35" xfId="0" applyNumberFormat="1" applyFill="1" applyBorder="1" applyAlignment="1">
      <alignment horizontal="center" vertical="center" wrapText="1"/>
    </xf>
    <xf numFmtId="3" fontId="0" fillId="5" borderId="36" xfId="0" applyNumberForma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wrapText="1"/>
    </xf>
    <xf numFmtId="3" fontId="3" fillId="5" borderId="9" xfId="0" applyNumberFormat="1" applyFont="1" applyFill="1" applyBorder="1" applyAlignment="1">
      <alignment horizontal="center" wrapText="1"/>
    </xf>
    <xf numFmtId="3" fontId="3" fillId="5" borderId="3" xfId="0" applyNumberFormat="1" applyFont="1" applyFill="1" applyBorder="1" applyAlignment="1">
      <alignment horizontal="center" wrapText="1"/>
    </xf>
    <xf numFmtId="3" fontId="3" fillId="5" borderId="2" xfId="0" applyNumberFormat="1" applyFont="1" applyFill="1" applyBorder="1" applyAlignment="1">
      <alignment horizontal="center"/>
    </xf>
    <xf numFmtId="3" fontId="3" fillId="5" borderId="9" xfId="0" applyNumberFormat="1" applyFont="1" applyFill="1" applyBorder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3" fontId="3" fillId="5" borderId="3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FD2E-E96B-4A47-8EC0-963005CDF04D}">
  <dimension ref="B2:K44"/>
  <sheetViews>
    <sheetView tabSelected="1" topLeftCell="A22" workbookViewId="0">
      <selection activeCell="F25" sqref="F25"/>
    </sheetView>
  </sheetViews>
  <sheetFormatPr defaultColWidth="8.88671875" defaultRowHeight="14.4" x14ac:dyDescent="0.3"/>
  <cols>
    <col min="2" max="2" width="15" customWidth="1"/>
    <col min="3" max="3" width="16.6640625" customWidth="1"/>
    <col min="4" max="4" width="17.109375" customWidth="1"/>
    <col min="5" max="5" width="15.33203125" customWidth="1"/>
    <col min="6" max="6" width="15.6640625" customWidth="1"/>
    <col min="7" max="7" width="18.88671875" customWidth="1"/>
    <col min="11" max="11" width="16.33203125" customWidth="1"/>
  </cols>
  <sheetData>
    <row r="2" spans="2:8" x14ac:dyDescent="0.3">
      <c r="B2" s="23" t="s">
        <v>45</v>
      </c>
    </row>
    <row r="3" spans="2:8" x14ac:dyDescent="0.3">
      <c r="B3" t="s">
        <v>43</v>
      </c>
    </row>
    <row r="4" spans="2:8" ht="18" customHeight="1" x14ac:dyDescent="0.3"/>
    <row r="5" spans="2:8" ht="18" customHeight="1" x14ac:dyDescent="0.3">
      <c r="B5" s="1"/>
    </row>
    <row r="6" spans="2:8" ht="15" thickBot="1" x14ac:dyDescent="0.35"/>
    <row r="7" spans="2:8" ht="15" thickBot="1" x14ac:dyDescent="0.35">
      <c r="B7" s="70" t="s">
        <v>44</v>
      </c>
      <c r="C7" s="71"/>
      <c r="D7" s="71"/>
      <c r="E7" s="71"/>
      <c r="F7" s="71"/>
      <c r="G7" s="72"/>
    </row>
    <row r="8" spans="2:8" ht="15" thickBot="1" x14ac:dyDescent="0.35"/>
    <row r="9" spans="2:8" ht="15" thickBot="1" x14ac:dyDescent="0.35">
      <c r="B9" s="67" t="s">
        <v>42</v>
      </c>
      <c r="C9" s="68"/>
      <c r="D9" s="68"/>
      <c r="E9" s="68"/>
      <c r="F9" s="68"/>
      <c r="G9" s="69"/>
      <c r="H9" s="24"/>
    </row>
    <row r="10" spans="2:8" ht="43.8" thickBot="1" x14ac:dyDescent="0.35">
      <c r="B10" s="25" t="s">
        <v>0</v>
      </c>
      <c r="C10" s="26" t="s">
        <v>38</v>
      </c>
      <c r="D10" s="26" t="s">
        <v>1</v>
      </c>
      <c r="E10" s="26" t="s">
        <v>37</v>
      </c>
      <c r="F10" s="26" t="s">
        <v>54</v>
      </c>
      <c r="G10" s="27" t="s">
        <v>2</v>
      </c>
    </row>
    <row r="11" spans="2:8" ht="43.2" x14ac:dyDescent="0.3">
      <c r="B11" s="2" t="s">
        <v>3</v>
      </c>
      <c r="C11" s="3" t="s">
        <v>4</v>
      </c>
      <c r="D11" s="3" t="s">
        <v>5</v>
      </c>
      <c r="E11" s="4">
        <v>0.9</v>
      </c>
      <c r="F11" s="45"/>
      <c r="G11" s="28">
        <f>E11*F11</f>
        <v>0</v>
      </c>
    </row>
    <row r="12" spans="2:8" ht="115.2" x14ac:dyDescent="0.3">
      <c r="B12" s="5" t="s">
        <v>6</v>
      </c>
      <c r="C12" s="6" t="s">
        <v>7</v>
      </c>
      <c r="D12" s="6" t="s">
        <v>5</v>
      </c>
      <c r="E12" s="10">
        <v>1.788</v>
      </c>
      <c r="F12" s="46"/>
      <c r="G12" s="29">
        <f>E12*F12</f>
        <v>0</v>
      </c>
    </row>
    <row r="13" spans="2:8" ht="172.8" x14ac:dyDescent="0.3">
      <c r="B13" s="7" t="s">
        <v>8</v>
      </c>
      <c r="C13" s="8" t="s">
        <v>9</v>
      </c>
      <c r="D13" s="8" t="s">
        <v>5</v>
      </c>
      <c r="E13" s="9">
        <v>0.45400000000000001</v>
      </c>
      <c r="F13" s="47"/>
      <c r="G13" s="29">
        <f>E13*F13</f>
        <v>0</v>
      </c>
    </row>
    <row r="14" spans="2:8" ht="115.2" x14ac:dyDescent="0.3">
      <c r="B14" s="5" t="s">
        <v>11</v>
      </c>
      <c r="C14" s="6" t="s">
        <v>12</v>
      </c>
      <c r="D14" s="6" t="s">
        <v>10</v>
      </c>
      <c r="E14" s="6">
        <v>84.93</v>
      </c>
      <c r="F14" s="46"/>
      <c r="G14" s="29">
        <f t="shared" ref="G14:G26" si="0">E14*F14</f>
        <v>0</v>
      </c>
    </row>
    <row r="15" spans="2:8" x14ac:dyDescent="0.3">
      <c r="B15" s="11" t="s">
        <v>13</v>
      </c>
      <c r="C15" s="12" t="s">
        <v>14</v>
      </c>
      <c r="D15" s="12" t="s">
        <v>5</v>
      </c>
      <c r="E15" s="10">
        <v>0.01</v>
      </c>
      <c r="F15" s="46"/>
      <c r="G15" s="29">
        <f t="shared" si="0"/>
        <v>0</v>
      </c>
    </row>
    <row r="16" spans="2:8" ht="15" thickBot="1" x14ac:dyDescent="0.35">
      <c r="B16" s="11" t="s">
        <v>15</v>
      </c>
      <c r="C16" s="12" t="s">
        <v>16</v>
      </c>
      <c r="D16" s="12" t="s">
        <v>5</v>
      </c>
      <c r="E16" s="10">
        <v>0.01</v>
      </c>
      <c r="F16" s="46"/>
      <c r="G16" s="29">
        <f t="shared" si="0"/>
        <v>0</v>
      </c>
    </row>
    <row r="17" spans="2:11" x14ac:dyDescent="0.3">
      <c r="B17" s="11" t="s">
        <v>17</v>
      </c>
      <c r="C17" s="12" t="s">
        <v>18</v>
      </c>
      <c r="D17" s="12" t="s">
        <v>5</v>
      </c>
      <c r="E17" s="10">
        <v>0.01</v>
      </c>
      <c r="F17" s="46"/>
      <c r="G17" s="29">
        <f t="shared" si="0"/>
        <v>0</v>
      </c>
    </row>
    <row r="18" spans="2:11" x14ac:dyDescent="0.3">
      <c r="B18" s="11" t="s">
        <v>19</v>
      </c>
      <c r="C18" s="12" t="s">
        <v>20</v>
      </c>
      <c r="D18" s="12" t="s">
        <v>5</v>
      </c>
      <c r="E18" s="10">
        <v>0.01</v>
      </c>
      <c r="F18" s="46"/>
      <c r="G18" s="29">
        <f t="shared" si="0"/>
        <v>0</v>
      </c>
    </row>
    <row r="19" spans="2:11" x14ac:dyDescent="0.3">
      <c r="B19" s="11" t="s">
        <v>21</v>
      </c>
      <c r="C19" s="12" t="s">
        <v>22</v>
      </c>
      <c r="D19" s="12" t="s">
        <v>5</v>
      </c>
      <c r="E19" s="10">
        <v>0.01</v>
      </c>
      <c r="F19" s="46"/>
      <c r="G19" s="29">
        <f t="shared" si="0"/>
        <v>0</v>
      </c>
    </row>
    <row r="20" spans="2:11" ht="28.8" x14ac:dyDescent="0.3">
      <c r="B20" s="11" t="s">
        <v>23</v>
      </c>
      <c r="C20" s="12" t="s">
        <v>24</v>
      </c>
      <c r="D20" s="12" t="s">
        <v>10</v>
      </c>
      <c r="E20" s="6">
        <v>1</v>
      </c>
      <c r="F20" s="46"/>
      <c r="G20" s="29">
        <f t="shared" si="0"/>
        <v>0</v>
      </c>
    </row>
    <row r="21" spans="2:11" ht="43.2" x14ac:dyDescent="0.3">
      <c r="B21" s="11" t="s">
        <v>25</v>
      </c>
      <c r="C21" s="12" t="s">
        <v>26</v>
      </c>
      <c r="D21" s="12" t="s">
        <v>5</v>
      </c>
      <c r="E21" s="10">
        <v>0.01</v>
      </c>
      <c r="F21" s="46"/>
      <c r="G21" s="29">
        <f t="shared" si="0"/>
        <v>0</v>
      </c>
    </row>
    <row r="22" spans="2:11" ht="86.4" x14ac:dyDescent="0.3">
      <c r="B22" s="11" t="s">
        <v>27</v>
      </c>
      <c r="C22" s="12" t="s">
        <v>28</v>
      </c>
      <c r="D22" s="12" t="s">
        <v>5</v>
      </c>
      <c r="E22" s="6">
        <v>3.98</v>
      </c>
      <c r="F22" s="46"/>
      <c r="G22" s="29">
        <f t="shared" si="0"/>
        <v>0</v>
      </c>
    </row>
    <row r="23" spans="2:11" ht="43.2" x14ac:dyDescent="0.3">
      <c r="B23" s="11" t="s">
        <v>29</v>
      </c>
      <c r="C23" s="12" t="s">
        <v>30</v>
      </c>
      <c r="D23" s="12" t="s">
        <v>10</v>
      </c>
      <c r="E23" s="6">
        <v>16.143999999999998</v>
      </c>
      <c r="F23" s="46"/>
      <c r="G23" s="29">
        <f t="shared" si="0"/>
        <v>0</v>
      </c>
    </row>
    <row r="24" spans="2:11" x14ac:dyDescent="0.3">
      <c r="B24" s="11" t="s">
        <v>48</v>
      </c>
      <c r="C24" s="12" t="s">
        <v>33</v>
      </c>
      <c r="D24" s="12" t="s">
        <v>10</v>
      </c>
      <c r="E24" s="6">
        <v>18</v>
      </c>
      <c r="F24" s="6">
        <v>0</v>
      </c>
      <c r="G24" s="29">
        <f t="shared" si="0"/>
        <v>0</v>
      </c>
    </row>
    <row r="25" spans="2:11" ht="43.2" x14ac:dyDescent="0.3">
      <c r="B25" s="5" t="s">
        <v>49</v>
      </c>
      <c r="C25" s="6" t="s">
        <v>31</v>
      </c>
      <c r="D25" s="12" t="s">
        <v>10</v>
      </c>
      <c r="E25" s="6">
        <v>350</v>
      </c>
      <c r="F25" s="46"/>
      <c r="G25" s="29">
        <f t="shared" si="0"/>
        <v>0</v>
      </c>
      <c r="K25" s="44"/>
    </row>
    <row r="26" spans="2:11" ht="29.4" thickBot="1" x14ac:dyDescent="0.35">
      <c r="B26" s="32" t="s">
        <v>47</v>
      </c>
      <c r="C26" s="33" t="s">
        <v>32</v>
      </c>
      <c r="D26" s="33" t="s">
        <v>10</v>
      </c>
      <c r="E26" s="33">
        <v>573</v>
      </c>
      <c r="F26" s="48"/>
      <c r="G26" s="34">
        <f t="shared" si="0"/>
        <v>0</v>
      </c>
    </row>
    <row r="27" spans="2:11" ht="15" thickBot="1" x14ac:dyDescent="0.35">
      <c r="B27" s="61" t="s">
        <v>35</v>
      </c>
      <c r="C27" s="62"/>
      <c r="D27" s="62"/>
      <c r="E27" s="62"/>
      <c r="F27" s="63"/>
      <c r="G27" s="30">
        <f>SUM(G11:G26)</f>
        <v>0</v>
      </c>
    </row>
    <row r="28" spans="2:11" ht="15" thickBot="1" x14ac:dyDescent="0.35">
      <c r="B28" s="61" t="s">
        <v>36</v>
      </c>
      <c r="C28" s="62"/>
      <c r="D28" s="62"/>
      <c r="E28" s="62"/>
      <c r="F28" s="63"/>
      <c r="G28" s="31">
        <f>G27*5</f>
        <v>0</v>
      </c>
    </row>
    <row r="29" spans="2:11" x14ac:dyDescent="0.3">
      <c r="B29" s="77" t="s">
        <v>46</v>
      </c>
      <c r="C29" s="77"/>
      <c r="D29" s="77"/>
      <c r="E29" s="77"/>
      <c r="F29" s="77"/>
      <c r="G29" s="77"/>
    </row>
    <row r="30" spans="2:11" ht="42" customHeight="1" x14ac:dyDescent="0.3">
      <c r="B30" s="76" t="s">
        <v>51</v>
      </c>
      <c r="C30" s="76"/>
      <c r="D30" s="76"/>
      <c r="E30" s="76"/>
      <c r="F30" s="76"/>
      <c r="G30" s="76"/>
    </row>
    <row r="31" spans="2:11" ht="15" thickBot="1" x14ac:dyDescent="0.35">
      <c r="B31" s="13"/>
      <c r="C31" s="14"/>
      <c r="D31" s="14"/>
      <c r="E31" s="14"/>
      <c r="F31" s="14"/>
      <c r="G31" s="15"/>
      <c r="H31" s="16"/>
    </row>
    <row r="32" spans="2:11" ht="33" customHeight="1" thickBot="1" x14ac:dyDescent="0.35">
      <c r="B32" s="64" t="s">
        <v>39</v>
      </c>
      <c r="C32" s="65"/>
      <c r="D32" s="65"/>
      <c r="E32" s="65"/>
      <c r="F32" s="65"/>
      <c r="G32" s="66"/>
    </row>
    <row r="33" spans="2:7" ht="28.8" x14ac:dyDescent="0.3">
      <c r="B33" s="41" t="s">
        <v>34</v>
      </c>
      <c r="C33" s="17" t="s">
        <v>52</v>
      </c>
      <c r="D33" s="18"/>
      <c r="E33" s="18"/>
      <c r="F33" s="19"/>
      <c r="G33" s="35"/>
    </row>
    <row r="34" spans="2:7" ht="15" thickBot="1" x14ac:dyDescent="0.35">
      <c r="B34" s="49"/>
      <c r="C34" s="20">
        <f>B34*12</f>
        <v>0</v>
      </c>
      <c r="D34" s="21"/>
      <c r="E34" s="21"/>
      <c r="F34" s="22"/>
      <c r="G34" s="36"/>
    </row>
    <row r="35" spans="2:7" ht="15" thickBot="1" x14ac:dyDescent="0.35">
      <c r="B35" s="61" t="s">
        <v>35</v>
      </c>
      <c r="C35" s="62"/>
      <c r="D35" s="62"/>
      <c r="E35" s="62"/>
      <c r="F35" s="63"/>
      <c r="G35" s="30">
        <f>C34</f>
        <v>0</v>
      </c>
    </row>
    <row r="36" spans="2:7" ht="15" thickBot="1" x14ac:dyDescent="0.35">
      <c r="B36" s="61" t="s">
        <v>36</v>
      </c>
      <c r="C36" s="62"/>
      <c r="D36" s="62"/>
      <c r="E36" s="62"/>
      <c r="F36" s="63"/>
      <c r="G36" s="31">
        <f>G35*5</f>
        <v>0</v>
      </c>
    </row>
    <row r="38" spans="2:7" ht="15" thickBot="1" x14ac:dyDescent="0.35"/>
    <row r="39" spans="2:7" ht="15" customHeight="1" x14ac:dyDescent="0.3">
      <c r="B39" s="73" t="s">
        <v>36</v>
      </c>
      <c r="C39" s="74"/>
      <c r="D39" s="74"/>
      <c r="E39" s="74"/>
      <c r="F39" s="75"/>
      <c r="G39" s="38">
        <f>G28+G36</f>
        <v>0</v>
      </c>
    </row>
    <row r="40" spans="2:7" x14ac:dyDescent="0.3">
      <c r="B40" s="55" t="s">
        <v>40</v>
      </c>
      <c r="C40" s="56"/>
      <c r="D40" s="56"/>
      <c r="E40" s="56"/>
      <c r="F40" s="57"/>
      <c r="G40" s="42">
        <f>G39*0.21</f>
        <v>0</v>
      </c>
    </row>
    <row r="41" spans="2:7" ht="15.75" customHeight="1" thickBot="1" x14ac:dyDescent="0.35">
      <c r="B41" s="58" t="s">
        <v>41</v>
      </c>
      <c r="C41" s="59"/>
      <c r="D41" s="59"/>
      <c r="E41" s="59"/>
      <c r="F41" s="60"/>
      <c r="G41" s="43">
        <f>G39+G40</f>
        <v>0</v>
      </c>
    </row>
    <row r="42" spans="2:7" ht="15" thickBot="1" x14ac:dyDescent="0.35">
      <c r="B42" s="37"/>
    </row>
    <row r="43" spans="2:7" x14ac:dyDescent="0.3">
      <c r="B43" s="52" t="s">
        <v>53</v>
      </c>
      <c r="C43" s="53"/>
      <c r="D43" s="53"/>
      <c r="E43" s="53"/>
      <c r="F43" s="54"/>
      <c r="G43" s="40">
        <v>4841850</v>
      </c>
    </row>
    <row r="44" spans="2:7" ht="15" thickBot="1" x14ac:dyDescent="0.35">
      <c r="B44" s="50" t="s">
        <v>50</v>
      </c>
      <c r="C44" s="51"/>
      <c r="D44" s="51"/>
      <c r="E44" s="51"/>
      <c r="F44" s="51"/>
      <c r="G44" s="39">
        <f>G39+G43</f>
        <v>4841850</v>
      </c>
    </row>
  </sheetData>
  <sheetProtection sheet="1" objects="1" scenarios="1" selectLockedCells="1"/>
  <mergeCells count="14">
    <mergeCell ref="B32:G32"/>
    <mergeCell ref="B9:G9"/>
    <mergeCell ref="B27:F27"/>
    <mergeCell ref="B28:F28"/>
    <mergeCell ref="B7:G7"/>
    <mergeCell ref="B30:G30"/>
    <mergeCell ref="B29:G29"/>
    <mergeCell ref="B44:F44"/>
    <mergeCell ref="B43:F43"/>
    <mergeCell ref="B40:F40"/>
    <mergeCell ref="B41:F41"/>
    <mergeCell ref="B35:F35"/>
    <mergeCell ref="B36:F36"/>
    <mergeCell ref="B39:F39"/>
  </mergeCells>
  <pageMargins left="0.7" right="0.7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Vlková Šárka</dc:creator>
  <cp:lastModifiedBy>Adéla Palovská</cp:lastModifiedBy>
  <cp:lastPrinted>2024-02-12T06:30:53Z</cp:lastPrinted>
  <dcterms:created xsi:type="dcterms:W3CDTF">2024-02-05T12:13:27Z</dcterms:created>
  <dcterms:modified xsi:type="dcterms:W3CDTF">2024-07-24T11:29:17Z</dcterms:modified>
</cp:coreProperties>
</file>