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76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 100" sheetId="11" r:id="rId5"/>
    <sheet name="SO 100 2015006 Pol" sheetId="12" r:id="rId6"/>
    <sheet name="Rekapitulace Objekt SO 200" sheetId="13" r:id="rId7"/>
    <sheet name="SO 200 2015006 Pol" sheetId="14" r:id="rId8"/>
    <sheet name="Rekapitulace Objekt SO 210" sheetId="15" r:id="rId9"/>
    <sheet name="SO 210 2015006 Pol" sheetId="16" r:id="rId10"/>
    <sheet name="Rekapitulace Objekt SO 220" sheetId="17" r:id="rId11"/>
    <sheet name="SO 220 2015006 Pol" sheetId="18" r:id="rId12"/>
    <sheet name="Rekapitulace Objekt SO 300" sheetId="19" r:id="rId13"/>
    <sheet name="SO 300 2015006 Pol" sheetId="20" r:id="rId14"/>
    <sheet name="Rekapitulace Objekt SO 310" sheetId="21" r:id="rId15"/>
    <sheet name="SO 310 2015006 Pol" sheetId="22" r:id="rId16"/>
  </sheets>
  <externalReferences>
    <externalReference r:id="rId17"/>
  </externalReferences>
  <definedNames>
    <definedName name="CelkemObjekty" localSheetId="1">Stavba!$I$29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 100'!$A$1:$H$34</definedName>
    <definedName name="_xlnm.Print_Area" localSheetId="6">'Rekapitulace Objekt SO 200'!$A$1:$H$35</definedName>
    <definedName name="_xlnm.Print_Area" localSheetId="8">'Rekapitulace Objekt SO 210'!$A$1:$H$26</definedName>
    <definedName name="_xlnm.Print_Area" localSheetId="10">'Rekapitulace Objekt SO 220'!$A$1:$H$29</definedName>
    <definedName name="_xlnm.Print_Area" localSheetId="12">'Rekapitulace Objekt SO 300'!$A$1:$H$28</definedName>
    <definedName name="_xlnm.Print_Area" localSheetId="14">'Rekapitulace Objekt SO 310'!$A$1:$H$26</definedName>
    <definedName name="_xlnm.Print_Area" localSheetId="5">'SO 100 2015006 Pol'!$A$1:$I$396</definedName>
    <definedName name="_xlnm.Print_Area" localSheetId="7">'SO 200 2015006 Pol'!$A$1:$I$387</definedName>
    <definedName name="_xlnm.Print_Area" localSheetId="9">'SO 210 2015006 Pol'!$A$1:$I$78</definedName>
    <definedName name="_xlnm.Print_Area" localSheetId="11">'SO 220 2015006 Pol'!$A$1:$I$70</definedName>
    <definedName name="_xlnm.Print_Area" localSheetId="13">'SO 300 2015006 Pol'!$A$1:$I$162</definedName>
    <definedName name="_xlnm.Print_Area" localSheetId="15">'SO 310 2015006 Pol'!$A$1:$I$57</definedName>
    <definedName name="_xlnm.Print_Area" localSheetId="1">Stavba!$A$1:$J$61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60" i="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P18" i="21"/>
  <c r="O18"/>
  <c r="H18"/>
  <c r="H19" s="1"/>
  <c r="J28" i="1" s="1"/>
  <c r="D26" i="21"/>
  <c r="H25"/>
  <c r="H24"/>
  <c r="H23"/>
  <c r="H26" s="1"/>
  <c r="BC21"/>
  <c r="AO57" i="22"/>
  <c r="AN57"/>
  <c r="G57"/>
  <c r="AK56"/>
  <c r="AL56"/>
  <c r="AZ35"/>
  <c r="BA13"/>
  <c r="G12"/>
  <c r="F8" s="1"/>
  <c r="G14"/>
  <c r="G17"/>
  <c r="G19"/>
  <c r="G20"/>
  <c r="G22"/>
  <c r="G25"/>
  <c r="G26"/>
  <c r="F23" s="1"/>
  <c r="G27"/>
  <c r="G29"/>
  <c r="G31"/>
  <c r="G33"/>
  <c r="G36"/>
  <c r="G37"/>
  <c r="G38"/>
  <c r="G39"/>
  <c r="G40"/>
  <c r="G41"/>
  <c r="G42"/>
  <c r="G46"/>
  <c r="G47"/>
  <c r="F43" s="1"/>
  <c r="G48"/>
  <c r="G49"/>
  <c r="G50"/>
  <c r="G51"/>
  <c r="G52"/>
  <c r="G53"/>
  <c r="G54"/>
  <c r="G55"/>
  <c r="D19" i="21"/>
  <c r="B7"/>
  <c r="B6"/>
  <c r="C1"/>
  <c r="B1"/>
  <c r="P18" i="19"/>
  <c r="O18"/>
  <c r="H18"/>
  <c r="D28"/>
  <c r="H27"/>
  <c r="H26"/>
  <c r="H23"/>
  <c r="H28" s="1"/>
  <c r="H25"/>
  <c r="H24"/>
  <c r="BC21"/>
  <c r="AO162" i="20"/>
  <c r="AN162"/>
  <c r="G162"/>
  <c r="AK161"/>
  <c r="AL161"/>
  <c r="BA135"/>
  <c r="BA134"/>
  <c r="BA133"/>
  <c r="BA132"/>
  <c r="BA130"/>
  <c r="BA129"/>
  <c r="BA128"/>
  <c r="BA127"/>
  <c r="BA126"/>
  <c r="BA124"/>
  <c r="BA123"/>
  <c r="BA122"/>
  <c r="BA120"/>
  <c r="BA119"/>
  <c r="BA118"/>
  <c r="BA117"/>
  <c r="BA116"/>
  <c r="BA114"/>
  <c r="BA113"/>
  <c r="BA112"/>
  <c r="BA111"/>
  <c r="BA110"/>
  <c r="BA109"/>
  <c r="BA108"/>
  <c r="BA107"/>
  <c r="BA106"/>
  <c r="BA105"/>
  <c r="BA104"/>
  <c r="BA102"/>
  <c r="BA101"/>
  <c r="BA100"/>
  <c r="BA99"/>
  <c r="BA97"/>
  <c r="BA96"/>
  <c r="BA95"/>
  <c r="BA94"/>
  <c r="BA93"/>
  <c r="BA91"/>
  <c r="BA90"/>
  <c r="BA89"/>
  <c r="BA87"/>
  <c r="BA86"/>
  <c r="BA85"/>
  <c r="BA84"/>
  <c r="BA83"/>
  <c r="BA81"/>
  <c r="BA80"/>
  <c r="BA79"/>
  <c r="BA78"/>
  <c r="BA77"/>
  <c r="BA76"/>
  <c r="BA75"/>
  <c r="BA74"/>
  <c r="BA73"/>
  <c r="BA72"/>
  <c r="BA71"/>
  <c r="AZ62"/>
  <c r="BA53"/>
  <c r="BA51"/>
  <c r="AZ43"/>
  <c r="AZ25"/>
  <c r="G10"/>
  <c r="F8" s="1"/>
  <c r="G13"/>
  <c r="G16"/>
  <c r="G17"/>
  <c r="G18"/>
  <c r="G22"/>
  <c r="G26"/>
  <c r="G30"/>
  <c r="F27" s="1"/>
  <c r="G32"/>
  <c r="F31" s="1"/>
  <c r="G35"/>
  <c r="G37"/>
  <c r="G38"/>
  <c r="G41"/>
  <c r="G44"/>
  <c r="F39" s="1"/>
  <c r="G47"/>
  <c r="F45" s="1"/>
  <c r="G50"/>
  <c r="F48" s="1"/>
  <c r="G52"/>
  <c r="G56"/>
  <c r="G57"/>
  <c r="G58"/>
  <c r="G59"/>
  <c r="G60"/>
  <c r="G63"/>
  <c r="G64"/>
  <c r="G65"/>
  <c r="G66"/>
  <c r="G67"/>
  <c r="G68"/>
  <c r="G69"/>
  <c r="G70"/>
  <c r="G103"/>
  <c r="G136"/>
  <c r="G137"/>
  <c r="G138"/>
  <c r="G139"/>
  <c r="G140"/>
  <c r="G141"/>
  <c r="G142"/>
  <c r="G143"/>
  <c r="G144"/>
  <c r="G145"/>
  <c r="G149"/>
  <c r="G150"/>
  <c r="F146" s="1"/>
  <c r="G151"/>
  <c r="G152"/>
  <c r="G153"/>
  <c r="G154"/>
  <c r="G155"/>
  <c r="G156"/>
  <c r="G157"/>
  <c r="G158"/>
  <c r="G159"/>
  <c r="G160"/>
  <c r="H19" i="19"/>
  <c r="J27" i="1" s="1"/>
  <c r="D19" i="19"/>
  <c r="B7"/>
  <c r="B6"/>
  <c r="C1"/>
  <c r="B1"/>
  <c r="P18" i="17"/>
  <c r="O18"/>
  <c r="H18"/>
  <c r="D29"/>
  <c r="H28"/>
  <c r="H27"/>
  <c r="H26"/>
  <c r="H25"/>
  <c r="H24"/>
  <c r="H23"/>
  <c r="H29" s="1"/>
  <c r="BC21"/>
  <c r="AO70" i="18"/>
  <c r="AN70"/>
  <c r="G70"/>
  <c r="AK69"/>
  <c r="AL69"/>
  <c r="BA42"/>
  <c r="BA41"/>
  <c r="BA40"/>
  <c r="BA38"/>
  <c r="BA37"/>
  <c r="BA36"/>
  <c r="BA35"/>
  <c r="G11"/>
  <c r="F8" s="1"/>
  <c r="G17"/>
  <c r="G20"/>
  <c r="G22"/>
  <c r="F23"/>
  <c r="G26"/>
  <c r="G31"/>
  <c r="G32"/>
  <c r="F30" s="1"/>
  <c r="G34"/>
  <c r="F33" s="1"/>
  <c r="G39"/>
  <c r="G46"/>
  <c r="G51"/>
  <c r="F43" s="1"/>
  <c r="G52"/>
  <c r="G53"/>
  <c r="G54"/>
  <c r="G55"/>
  <c r="G56"/>
  <c r="G58"/>
  <c r="G61"/>
  <c r="G63"/>
  <c r="G64"/>
  <c r="F65"/>
  <c r="G68"/>
  <c r="H19" i="17"/>
  <c r="J26" i="1" s="1"/>
  <c r="D19" i="17"/>
  <c r="B7"/>
  <c r="B6"/>
  <c r="C1"/>
  <c r="B1"/>
  <c r="P18" i="15"/>
  <c r="O18"/>
  <c r="H18"/>
  <c r="D26"/>
  <c r="H25"/>
  <c r="H24"/>
  <c r="H23"/>
  <c r="H26" s="1"/>
  <c r="BC21"/>
  <c r="AO78" i="16"/>
  <c r="AN78"/>
  <c r="G78"/>
  <c r="AK77"/>
  <c r="AL77"/>
  <c r="BA62"/>
  <c r="BA61"/>
  <c r="AZ59"/>
  <c r="AZ44"/>
  <c r="BA16"/>
  <c r="AZ10"/>
  <c r="G11"/>
  <c r="F8" s="1"/>
  <c r="G15"/>
  <c r="G17"/>
  <c r="G22"/>
  <c r="G25"/>
  <c r="G27"/>
  <c r="G31"/>
  <c r="G34"/>
  <c r="F28" s="1"/>
  <c r="G40"/>
  <c r="G45"/>
  <c r="G50"/>
  <c r="G55"/>
  <c r="G60"/>
  <c r="G63"/>
  <c r="G64"/>
  <c r="G66"/>
  <c r="G67"/>
  <c r="G68"/>
  <c r="G72"/>
  <c r="F74"/>
  <c r="G76"/>
  <c r="H19" i="15"/>
  <c r="J25" i="1" s="1"/>
  <c r="D19" i="15"/>
  <c r="B7"/>
  <c r="B6"/>
  <c r="C1"/>
  <c r="B1"/>
  <c r="P18" i="13"/>
  <c r="O18"/>
  <c r="H18"/>
  <c r="D35"/>
  <c r="H34"/>
  <c r="H33"/>
  <c r="H32"/>
  <c r="H31"/>
  <c r="H30"/>
  <c r="H29"/>
  <c r="H28"/>
  <c r="H27"/>
  <c r="H26"/>
  <c r="H25"/>
  <c r="H24"/>
  <c r="H23"/>
  <c r="H35" s="1"/>
  <c r="BC21"/>
  <c r="AO387" i="14"/>
  <c r="AN387"/>
  <c r="G387"/>
  <c r="AK386"/>
  <c r="AL386"/>
  <c r="BA339"/>
  <c r="AZ204"/>
  <c r="BA108"/>
  <c r="AZ103"/>
  <c r="BA58"/>
  <c r="AZ21"/>
  <c r="G12"/>
  <c r="F8" s="1"/>
  <c r="G19"/>
  <c r="G22"/>
  <c r="G27"/>
  <c r="G34"/>
  <c r="G39"/>
  <c r="G46"/>
  <c r="G57"/>
  <c r="G67"/>
  <c r="G72"/>
  <c r="G77"/>
  <c r="G79"/>
  <c r="G83"/>
  <c r="G86"/>
  <c r="F81" s="1"/>
  <c r="G87"/>
  <c r="G88"/>
  <c r="G93"/>
  <c r="F91" s="1"/>
  <c r="G100"/>
  <c r="G104"/>
  <c r="G107"/>
  <c r="G114"/>
  <c r="G117"/>
  <c r="F111" s="1"/>
  <c r="G124"/>
  <c r="G134"/>
  <c r="G140"/>
  <c r="G145"/>
  <c r="G148"/>
  <c r="G151"/>
  <c r="G154"/>
  <c r="G163"/>
  <c r="G167"/>
  <c r="F159" s="1"/>
  <c r="G174"/>
  <c r="F172" s="1"/>
  <c r="G180"/>
  <c r="F186"/>
  <c r="G188"/>
  <c r="G192"/>
  <c r="G197"/>
  <c r="F190" s="1"/>
  <c r="G200"/>
  <c r="G201"/>
  <c r="G206"/>
  <c r="F202" s="1"/>
  <c r="G210"/>
  <c r="F207" s="1"/>
  <c r="G215"/>
  <c r="G218"/>
  <c r="G265"/>
  <c r="F216" s="1"/>
  <c r="G269"/>
  <c r="G273"/>
  <c r="G274"/>
  <c r="G275"/>
  <c r="G289"/>
  <c r="G318"/>
  <c r="G334"/>
  <c r="G338"/>
  <c r="G344"/>
  <c r="F336" s="1"/>
  <c r="G350"/>
  <c r="H19" i="13"/>
  <c r="J24" i="1" s="1"/>
  <c r="D19" i="13"/>
  <c r="B7"/>
  <c r="B6"/>
  <c r="C1"/>
  <c r="B1"/>
  <c r="P18" i="11"/>
  <c r="O18"/>
  <c r="H18"/>
  <c r="D34"/>
  <c r="H33"/>
  <c r="H32"/>
  <c r="H31"/>
  <c r="H30"/>
  <c r="H29"/>
  <c r="H28"/>
  <c r="H27"/>
  <c r="H26"/>
  <c r="H25"/>
  <c r="H24"/>
  <c r="H23"/>
  <c r="H34" s="1"/>
  <c r="BC21"/>
  <c r="AO396" i="12"/>
  <c r="AN396"/>
  <c r="G396"/>
  <c r="AK395"/>
  <c r="AL395"/>
  <c r="AZ364"/>
  <c r="AZ359"/>
  <c r="AZ348"/>
  <c r="AZ340"/>
  <c r="AZ302"/>
  <c r="BA297"/>
  <c r="BA295"/>
  <c r="BA293"/>
  <c r="BA291"/>
  <c r="BA290"/>
  <c r="BA289"/>
  <c r="BA288"/>
  <c r="BA282"/>
  <c r="BA281"/>
  <c r="BA280"/>
  <c r="BA279"/>
  <c r="BA266"/>
  <c r="AZ236"/>
  <c r="BA233"/>
  <c r="AZ215"/>
  <c r="BA161"/>
  <c r="BA157"/>
  <c r="AZ130"/>
  <c r="AZ125"/>
  <c r="AZ122"/>
  <c r="BA109"/>
  <c r="AZ105"/>
  <c r="AZ28"/>
  <c r="G12"/>
  <c r="F8" s="1"/>
  <c r="G19"/>
  <c r="G25"/>
  <c r="G29"/>
  <c r="G33"/>
  <c r="G39"/>
  <c r="G43"/>
  <c r="G48"/>
  <c r="G57"/>
  <c r="G62"/>
  <c r="G69"/>
  <c r="F66" s="1"/>
  <c r="G72"/>
  <c r="G77"/>
  <c r="G82"/>
  <c r="G85"/>
  <c r="G88"/>
  <c r="G89"/>
  <c r="G90"/>
  <c r="G93"/>
  <c r="G96"/>
  <c r="G102"/>
  <c r="F99" s="1"/>
  <c r="G106"/>
  <c r="G108"/>
  <c r="G114"/>
  <c r="F111" s="1"/>
  <c r="G118"/>
  <c r="G123"/>
  <c r="G127"/>
  <c r="G132"/>
  <c r="G136"/>
  <c r="G141"/>
  <c r="G144"/>
  <c r="G147"/>
  <c r="G150"/>
  <c r="G156"/>
  <c r="G160"/>
  <c r="F154" s="1"/>
  <c r="G166"/>
  <c r="G169"/>
  <c r="G172"/>
  <c r="G175"/>
  <c r="G178"/>
  <c r="G183"/>
  <c r="G186"/>
  <c r="G187"/>
  <c r="G190"/>
  <c r="G192"/>
  <c r="G194"/>
  <c r="G196"/>
  <c r="G199"/>
  <c r="G202"/>
  <c r="G210"/>
  <c r="F206" s="1"/>
  <c r="G216"/>
  <c r="F213" s="1"/>
  <c r="G218"/>
  <c r="G222"/>
  <c r="G225"/>
  <c r="G228"/>
  <c r="G232"/>
  <c r="G237"/>
  <c r="G240"/>
  <c r="G241"/>
  <c r="G244"/>
  <c r="G249"/>
  <c r="G254"/>
  <c r="G258"/>
  <c r="G262"/>
  <c r="G265"/>
  <c r="G269"/>
  <c r="G270"/>
  <c r="G271"/>
  <c r="G272"/>
  <c r="G273"/>
  <c r="G274"/>
  <c r="G275"/>
  <c r="G278"/>
  <c r="G283"/>
  <c r="F276" s="1"/>
  <c r="G286"/>
  <c r="G287"/>
  <c r="G292"/>
  <c r="G294"/>
  <c r="G296"/>
  <c r="G298"/>
  <c r="G303"/>
  <c r="F300" s="1"/>
  <c r="G307"/>
  <c r="G312"/>
  <c r="G317"/>
  <c r="G319"/>
  <c r="G320"/>
  <c r="G321"/>
  <c r="G324"/>
  <c r="G325"/>
  <c r="G329"/>
  <c r="G334"/>
  <c r="G335"/>
  <c r="G338"/>
  <c r="G341"/>
  <c r="G345"/>
  <c r="G349"/>
  <c r="G354"/>
  <c r="G357"/>
  <c r="G360"/>
  <c r="G365"/>
  <c r="G367"/>
  <c r="G370"/>
  <c r="G374"/>
  <c r="G376"/>
  <c r="G377"/>
  <c r="G382"/>
  <c r="G384"/>
  <c r="G385"/>
  <c r="F386"/>
  <c r="G389"/>
  <c r="F390"/>
  <c r="G393"/>
  <c r="H19" i="11"/>
  <c r="J23" i="1" s="1"/>
  <c r="J29" s="1"/>
  <c r="D19" i="11"/>
  <c r="B7"/>
  <c r="B6"/>
  <c r="C1"/>
  <c r="B1"/>
  <c r="J61" i="1"/>
  <c r="B1" i="9"/>
  <c r="C1"/>
  <c r="B7"/>
  <c r="B6"/>
</calcChain>
</file>

<file path=xl/sharedStrings.xml><?xml version="1.0" encoding="utf-8"?>
<sst xmlns="http://schemas.openxmlformats.org/spreadsheetml/2006/main" count="2729" uniqueCount="1125">
  <si>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</si>
  <si>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</si>
  <si>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</si>
  <si>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</si>
  <si>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</si>
  <si>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</si>
  <si>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</si>
  <si>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</si>
  <si>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</si>
  <si>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</si>
  <si>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</si>
  <si>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</si>
  <si>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</si>
  <si>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</si>
  <si>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</si>
  <si>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</si>
  <si>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</si>
  <si>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</si>
  <si>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</si>
  <si>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</si>
  <si>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</si>
  <si>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</si>
  <si>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</si>
  <si>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</si>
  <si>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</si>
  <si>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</si>
  <si>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</si>
  <si>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</si>
  <si>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</si>
  <si>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</si>
  <si>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</si>
  <si>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</si>
  <si>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</si>
  <si>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</si>
  <si>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</si>
  <si>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</si>
  <si>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</si>
  <si>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</si>
  <si>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</si>
  <si>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</si>
  <si>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</si>
  <si>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2015006</t>
  </si>
  <si>
    <t>Rekonstrukce středu města Nový Bor - Prostor před lužickými domky</t>
  </si>
  <si>
    <t>Stavební objekt</t>
  </si>
  <si>
    <t>SO 100</t>
  </si>
  <si>
    <t>Komunikace ( komunikace, chodníky, dopravní značení )</t>
  </si>
  <si>
    <t>SO 200</t>
  </si>
  <si>
    <t>Opěrná zeď ( schodiště, zábradlí )</t>
  </si>
  <si>
    <t>SO 210</t>
  </si>
  <si>
    <t>Zahradní úpravy ( zatravnění, výsadba křovin )</t>
  </si>
  <si>
    <t>SO 220</t>
  </si>
  <si>
    <t>Městský mobiliář</t>
  </si>
  <si>
    <t>SO 300</t>
  </si>
  <si>
    <t>Veřejné osvětlení</t>
  </si>
  <si>
    <t>SO 310</t>
  </si>
  <si>
    <t>Přesun telefoní budky a likvidace kabelu O2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</si>
  <si>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</si>
  <si>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</si>
  <si>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</si>
  <si>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</si>
  <si>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</si>
  <si>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</si>
  <si>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</si>
  <si>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</si>
  <si>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</si>
  <si>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</si>
  <si>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</si>
  <si>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</si>
  <si>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</si>
  <si>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27</t>
  </si>
  <si>
    <t>Základy</t>
  </si>
  <si>
    <t>31</t>
  </si>
  <si>
    <t>Zdi podpěrné a volné</t>
  </si>
  <si>
    <t>43</t>
  </si>
  <si>
    <t>Schodiště</t>
  </si>
  <si>
    <t>5</t>
  </si>
  <si>
    <t>Komunikace</t>
  </si>
  <si>
    <t>62</t>
  </si>
  <si>
    <t>Úpravy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</si>
  <si>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</si>
  <si>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</si>
  <si>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</si>
  <si>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</si>
  <si>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</si>
  <si>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</si>
  <si>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</si>
  <si>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</si>
  <si>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</si>
  <si>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</si>
  <si>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</si>
  <si>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</si>
  <si>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</si>
  <si>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</si>
  <si>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</si>
  <si>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</si>
  <si>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</si>
  <si>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</si>
  <si>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M21</t>
  </si>
  <si>
    <t>Elektromontáže</t>
  </si>
  <si>
    <t>M46</t>
  </si>
  <si>
    <t>Zemní práce při montážích</t>
  </si>
  <si>
    <t>Cena celkem</t>
  </si>
  <si>
    <t>Rozsah:</t>
  </si>
  <si>
    <t>Rekapitulace soupisů náležejících k objektu</t>
  </si>
  <si>
    <t>Soupis</t>
  </si>
  <si>
    <t>Cena (Kč)</t>
  </si>
  <si>
    <t>Nový Bor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</si>
  <si>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</si>
  <si>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</si>
  <si>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</si>
  <si>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</si>
  <si>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</si>
  <si>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</si>
  <si>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</si>
  <si>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</si>
  <si>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</si>
  <si>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</si>
  <si>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</si>
  <si>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</si>
  <si>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</si>
  <si>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>m3</t>
  </si>
  <si>
    <t>800-1</t>
  </si>
  <si>
    <t>RTS</t>
  </si>
  <si>
    <t>640*0,1</t>
  </si>
  <si>
    <t>aktivní zóna 80% : 345*0,8</t>
  </si>
  <si>
    <t>122 10-31 příplatek k cenám</t>
  </si>
  <si>
    <t>122201109R00</t>
  </si>
  <si>
    <t>...za lepivost horniny</t>
  </si>
  <si>
    <t>122 10-6 v hornině 6</t>
  </si>
  <si>
    <t>122501101R00</t>
  </si>
  <si>
    <t>aktivní zóna 20% : 345*0,2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</si>
  <si>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</si>
  <si>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</si>
  <si>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132201111R00</t>
  </si>
  <si>
    <t>...do 100 m3, v hornině 3, hloubení strojně</t>
  </si>
  <si>
    <t>drenáž : (15,6+2,43)*0,7</t>
  </si>
  <si>
    <t>základ záhony : 8,7*0,7</t>
  </si>
  <si>
    <t>základy zeď : 1,8*0,7</t>
  </si>
  <si>
    <t>132501101R00</t>
  </si>
  <si>
    <t>...jakékoliv množství, v hornině 6, hloubení ručně i strojně</t>
  </si>
  <si>
    <t>drenáž : (15,6+2,43)*0,3</t>
  </si>
  <si>
    <t>základ záhony : 8,7*0,3</t>
  </si>
  <si>
    <t>základy zeď : 1,8*0,3</t>
  </si>
  <si>
    <t>162 10 Vodorovné přemístění výkopku</t>
  </si>
  <si>
    <t>po suchu, bez ohledu na druh dopravního prostředku, bez naložení výkopku, avšak se složením bez rozhrnutí,</t>
  </si>
  <si>
    <t>162701101R00</t>
  </si>
  <si>
    <t>...z horniny 1 až 4, na vzdálenost přes 5 000  do 6 000 m</t>
  </si>
  <si>
    <t>odkopávky : 64</t>
  </si>
  <si>
    <t>aktivní zóna : 276</t>
  </si>
  <si>
    <t>rýha : 19,971</t>
  </si>
  <si>
    <t>162701151R00</t>
  </si>
  <si>
    <t>...z horniny 5 až 7, na vzdálenost přes 5 000  do 6 000 m</t>
  </si>
  <si>
    <t>rýha : 8,559</t>
  </si>
  <si>
    <t>aktivní zóna : 69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</si>
  <si>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</si>
  <si>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</si>
  <si>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</si>
  <si>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</si>
  <si>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 xml:space="preserve">hornina III : </t>
  </si>
  <si>
    <t xml:space="preserve">hornina VI : </t>
  </si>
  <si>
    <t>199 Poplatky za skládku</t>
  </si>
  <si>
    <t>199000002R00</t>
  </si>
  <si>
    <t>...horniny 1- 4</t>
  </si>
  <si>
    <t>199000003R00</t>
  </si>
  <si>
    <t>...horniny 5 - 7</t>
  </si>
  <si>
    <t>211 97-1 Zřízení opláštění odvod. žeber z geotextilie</t>
  </si>
  <si>
    <t>v rýze nebo v zářezu se stěnami</t>
  </si>
  <si>
    <t>211971110R00</t>
  </si>
  <si>
    <t>Opláštění žeber z geotextilie o sklonu do 1 : 2,5</t>
  </si>
  <si>
    <t>m2</t>
  </si>
  <si>
    <t>800-2</t>
  </si>
  <si>
    <t>212 5 Výplň trativodů</t>
  </si>
  <si>
    <t>do rýh bez zhutnění s úpravou povrchu výplně</t>
  </si>
  <si>
    <t>212561111R00</t>
  </si>
  <si>
    <t>Výplň odvodňov. trativodů kam. hrubě drcen. 16 mm</t>
  </si>
  <si>
    <t>78*0,4*0,4</t>
  </si>
  <si>
    <t>43,5*0,35*0,35</t>
  </si>
  <si>
    <t>27*0,3*0,3</t>
  </si>
  <si>
    <t>247 Obsyp a těsnění vodárenské studny</t>
  </si>
  <si>
    <t>247681114R00</t>
  </si>
  <si>
    <t>Těsnění studny se zhutněním z jílu</t>
  </si>
  <si>
    <t>825-1</t>
  </si>
  <si>
    <t>43,5*0,3*0,1</t>
  </si>
  <si>
    <t>27*0,3*0,1</t>
  </si>
  <si>
    <t>451 Lože pod potrubí, stoky a drobné objekty</t>
  </si>
  <si>
    <t>v otevřeném výkopu,</t>
  </si>
  <si>
    <t>451573111R00</t>
  </si>
  <si>
    <t>...z písku a štěrkopísku  do 65 mm</t>
  </si>
  <si>
    <t>827-1</t>
  </si>
  <si>
    <t>78*0,3*0,1</t>
  </si>
  <si>
    <t>871 Kladení drenážního potrubí z plastických hmot</t>
  </si>
  <si>
    <t>871318111R00</t>
  </si>
  <si>
    <t>Kladení drenážního potrubí z plastických hmot</t>
  </si>
  <si>
    <t>m</t>
  </si>
  <si>
    <t>831-1</t>
  </si>
  <si>
    <t>DN 100 : 43,5+27</t>
  </si>
  <si>
    <t>DN 150 : 78</t>
  </si>
  <si>
    <t>21.01</t>
  </si>
  <si>
    <t>Napojení na stávající dešťovou kanalizaci</t>
  </si>
  <si>
    <t>soubor</t>
  </si>
  <si>
    <t>Vlastní</t>
  </si>
  <si>
    <t>21.02</t>
  </si>
  <si>
    <t>Dodávka a montáž trubka nerezová 127/4 - chránička</t>
  </si>
  <si>
    <t xml:space="preserve">m     </t>
  </si>
  <si>
    <t>28611223.AR</t>
  </si>
  <si>
    <t>trubka plastová drenážní PVC; ohebná; perforovaná po celém obvodu; DN 100,0 mm</t>
  </si>
  <si>
    <t>SPCM</t>
  </si>
  <si>
    <t>(43,5+27)*1,1</t>
  </si>
  <si>
    <t>1-0,55</t>
  </si>
  <si>
    <t>28611225.AR</t>
  </si>
  <si>
    <t>trubka plastová drenážní PVC; ohebná; perforovaná po celém obvodu; DN 160,0 mm</t>
  </si>
  <si>
    <t>78*1,1</t>
  </si>
  <si>
    <t>1-0,8</t>
  </si>
  <si>
    <t>69366055R</t>
  </si>
  <si>
    <t>geotextilie PP; funkce drenážní, separační, výztužná, filtrační; plošná hmotnost 300 g/m2; tl. při 2 kPa 3,90 mm</t>
  </si>
  <si>
    <t>250*1,15</t>
  </si>
  <si>
    <t>1-0,5</t>
  </si>
  <si>
    <t>274 31 Beton základových pasů prostý</t>
  </si>
  <si>
    <t>274 31-3 prostý</t>
  </si>
  <si>
    <t>274313611R00</t>
  </si>
  <si>
    <t>...z betonu C 16/20</t>
  </si>
  <si>
    <t>801-1</t>
  </si>
  <si>
    <t>13,5+1,8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</si>
  <si>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</si>
  <si>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</si>
  <si>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</si>
  <si>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...zřízení</t>
  </si>
  <si>
    <t>50*0,15*2</t>
  </si>
  <si>
    <t>274351216R00</t>
  </si>
  <si>
    <t>...odstranění</t>
  </si>
  <si>
    <t>Včetně očištění, vytřídění a uložení bednicího materiálu.</t>
  </si>
  <si>
    <t>311 21 Zdivo nadzákladové z lomového kamene</t>
  </si>
  <si>
    <t>neopracované pod omítku,</t>
  </si>
  <si>
    <t>311211126R00</t>
  </si>
  <si>
    <t>...na MC 15</t>
  </si>
  <si>
    <t>záhony : 50*0,6*0,25</t>
  </si>
  <si>
    <t>žel. betonová zeď : 0,49</t>
  </si>
  <si>
    <t>311 21-9 příplatky</t>
  </si>
  <si>
    <t>311211129R00</t>
  </si>
  <si>
    <t>...za oboustranné lícování zdiva</t>
  </si>
  <si>
    <t>311 32 Beton nadzákladových zdí železový</t>
  </si>
  <si>
    <t>nosných, výplňových, obkladových, půdních, štítových, poprsních apod. (bez výztuže), s pomocným lešením o výšce podlahy do 1900 mm a pro zatížení 1,5 kPa,</t>
  </si>
  <si>
    <t>311321411R00</t>
  </si>
  <si>
    <t>...z betonu C 25/30</t>
  </si>
  <si>
    <t>311 35 Bednění nadzákladových zdí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</si>
  <si>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</si>
  <si>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 35-2 oboustranné za každou stranu</t>
  </si>
  <si>
    <t>311351105R00</t>
  </si>
  <si>
    <t>0,5/0,15*2</t>
  </si>
  <si>
    <t>311351106R00</t>
  </si>
  <si>
    <t>311 36 Výztuž nadzákladových zdí</t>
  </si>
  <si>
    <t>311 36-1 z betonářské oceli</t>
  </si>
  <si>
    <t>311361821R00</t>
  </si>
  <si>
    <t>...10505</t>
  </si>
  <si>
    <t>t</t>
  </si>
  <si>
    <t>38*1,4*0,00158</t>
  </si>
  <si>
    <t>2*8*0,000617</t>
  </si>
  <si>
    <t>316 91 Osazení kamenných desek</t>
  </si>
  <si>
    <t>na jakoukoliv cementovou maltu s vyspárováním a vypálením spár</t>
  </si>
  <si>
    <t>316911111R00</t>
  </si>
  <si>
    <t>Osazení kamen. krycích desek na MC, tl. do 18 cm</t>
  </si>
  <si>
    <t>832-1</t>
  </si>
  <si>
    <t>záhony : 50</t>
  </si>
  <si>
    <t>žel. betonová zeď : 7,5</t>
  </si>
  <si>
    <t>58380652R</t>
  </si>
  <si>
    <t>kámen lomový neupravený; tříděný</t>
  </si>
  <si>
    <t>T</t>
  </si>
  <si>
    <t>30% : 7,99*2,95*0,3</t>
  </si>
  <si>
    <t>odpad : 7,99*2,95*0,3*0,3</t>
  </si>
  <si>
    <t>58380751R</t>
  </si>
  <si>
    <t>kámen lomový upravený; dlažební; žula; tl. od 200 mm</t>
  </si>
  <si>
    <t>70% : 7,99*2,95*0,7</t>
  </si>
  <si>
    <t>odpad : 7,99*2,95*0,7*0,3</t>
  </si>
  <si>
    <t>58382430R</t>
  </si>
  <si>
    <t>obklad kamenný deska; pískovec; h = 50,0 mm; povrch broušený</t>
  </si>
  <si>
    <t>záhony : 50*1,1</t>
  </si>
  <si>
    <t>žel. betonová zeď : 7,5*1,1</t>
  </si>
  <si>
    <t>1-0,25</t>
  </si>
  <si>
    <t>564 8 Podklad ze štěrkodrti s rozprostřením a zhutněním</t>
  </si>
  <si>
    <t>564851111R00</t>
  </si>
  <si>
    <t>...tloušťka po zhutnění 150 mm</t>
  </si>
  <si>
    <t>822-1</t>
  </si>
  <si>
    <t>frakce 0-63</t>
  </si>
  <si>
    <t>podklad : 643</t>
  </si>
  <si>
    <t>aktivní zóna : 345</t>
  </si>
  <si>
    <t>frakce 0-32</t>
  </si>
  <si>
    <t>podklad : 1090</t>
  </si>
  <si>
    <t>591 Kladení dlažby z kostek</t>
  </si>
  <si>
    <t>s provedením lože do 50 mm, s vyplněním spár, s dvojím beraněním a se smetením přebytečného materiálu na krajnici</t>
  </si>
  <si>
    <t>591211111R00</t>
  </si>
  <si>
    <t>...drobných z kamene, do lože z kameniva těženého tloušťky 50 mm</t>
  </si>
  <si>
    <t>594 Dlažba nebo přídlažba z lomového kamene</t>
  </si>
  <si>
    <t>lomařsky upraveného rigolového, bez vyplnění spár v ploše vodorovné nebo ve sklonu, s provedením lože tl. 50 mm</t>
  </si>
  <si>
    <t>594111111R00</t>
  </si>
  <si>
    <t>...do lože z kameniva těženého tloušťky 50 mm, včetně dodávky kamene tloušťky 20cm, třídy 1</t>
  </si>
  <si>
    <t>596 1 Kladení dlažby z mozaiky komunikací pro pěší</t>
  </si>
  <si>
    <t>s provedením lože tl. do 40 mm, s vyplněním spár, s dvojím beraněním a se smetením přebytečného materiálu na vzdálenost do 3 m</t>
  </si>
  <si>
    <t>596111111R00</t>
  </si>
  <si>
    <t>...do lože z kameniva těženého, 1barva</t>
  </si>
  <si>
    <t>639 57 Okapový chodník podél budovy z kačírku</t>
  </si>
  <si>
    <t>bez obrubníku a bez textílie</t>
  </si>
  <si>
    <t>639571210R00</t>
  </si>
  <si>
    <t>...z kačírku, tloušťky 100 mm</t>
  </si>
  <si>
    <t>917 1 Osazení chodníkového obrubníku kamenného</t>
  </si>
  <si>
    <t>se zřízením lože tl. 8-10 cm, s vyplněním a zatřením spár cementovou maltou,</t>
  </si>
  <si>
    <t>917461111R00</t>
  </si>
  <si>
    <t>...stojatého, s boční opěrou z betonu prostého, do lože z betonu prostého C 12/15</t>
  </si>
  <si>
    <t>žula : 275</t>
  </si>
  <si>
    <t>čedič : 125</t>
  </si>
  <si>
    <t>917 71 Osazení silničního nebo chodníkového obrubníku</t>
  </si>
  <si>
    <t>se zatřením lože, s vyplněním a zatřením spár cementovou maltou. S dodáním hmot pro lože tl. 80-100 mm.</t>
  </si>
  <si>
    <t>917762111R00</t>
  </si>
  <si>
    <t>...ležatého, s boční opěrou z betonu prostého, do lože z betonu prostého C 12/15</t>
  </si>
  <si>
    <t>přídlažba : 32</t>
  </si>
  <si>
    <t>přídlažba kolem dlažby pro nevidomé : 20</t>
  </si>
  <si>
    <t>9.01</t>
  </si>
  <si>
    <t>D+M dlažděný kryt z imitace mozaik. kostek jednobarevných do lože z kameniva, polymerbetonové desky, imitující mozaiku schálené pro použití jako slepecká dlažba</t>
  </si>
  <si>
    <t xml:space="preserve">m2    </t>
  </si>
  <si>
    <t>583800571R</t>
  </si>
  <si>
    <t>nová dlažba : (607-7,5)*1,1/7</t>
  </si>
  <si>
    <t>stávající dlažba : -182*0,9/7</t>
  </si>
  <si>
    <t>58380057R</t>
  </si>
  <si>
    <t>nová dlažba : 7,5*1,1/7</t>
  </si>
  <si>
    <t>58380070R</t>
  </si>
  <si>
    <t>142*1,1/10</t>
  </si>
  <si>
    <t>58380120R</t>
  </si>
  <si>
    <t>345*1,1/4,5</t>
  </si>
  <si>
    <t>58380303R</t>
  </si>
  <si>
    <t>125*1,1</t>
  </si>
  <si>
    <t>58380373R</t>
  </si>
  <si>
    <t>275*1,1</t>
  </si>
  <si>
    <t>592162116R</t>
  </si>
  <si>
    <t>přídlažba silniční; beton; l = 500 mm; š = 250 mm; h = 80 mm; přírodní</t>
  </si>
  <si>
    <t>kus</t>
  </si>
  <si>
    <t>32*2*1,1</t>
  </si>
  <si>
    <t>1-0,4</t>
  </si>
  <si>
    <t>20*2*1,1</t>
  </si>
  <si>
    <t>627 45 Spárování maltou cementovou</t>
  </si>
  <si>
    <t>pro spárování (400 kg cementu/m3)</t>
  </si>
  <si>
    <t>627 45-1 zapuštěné rovné</t>
  </si>
  <si>
    <t>627452101R00</t>
  </si>
  <si>
    <t>...zdí z kamene</t>
  </si>
  <si>
    <t>záhony : 50*(0,6+0,3)</t>
  </si>
  <si>
    <t>zeď : 3,3</t>
  </si>
  <si>
    <t>70% : 9*0,6*1,5*0,7</t>
  </si>
  <si>
    <t>30% : 9*0,6*1,5*0,3</t>
  </si>
  <si>
    <t>výkop : 5,67</t>
  </si>
  <si>
    <t>zásyp : -5,13</t>
  </si>
  <si>
    <t>0,54+2,43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</si>
  <si>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</si>
  <si>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</si>
  <si>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</si>
  <si>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</si>
  <si>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</si>
  <si>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9*0,6*(1,5-0,55)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</si>
  <si>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</si>
  <si>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</si>
  <si>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</si>
  <si>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</si>
  <si>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9*0,6*0,45</t>
  </si>
  <si>
    <t>9*0,6*0,1</t>
  </si>
  <si>
    <t>831 Montáž potrubí z trub kameninových těsněných pryžovými kroužky</t>
  </si>
  <si>
    <t>pro splaškovou kanalizaci v otevřeném výkopu ve sklonu do 20 %,</t>
  </si>
  <si>
    <t>831 4 montáž včetně dodávky trub kameninových</t>
  </si>
  <si>
    <t>831312121RT2</t>
  </si>
  <si>
    <t>...DN 150 mm, délky 1000 mm</t>
  </si>
  <si>
    <t>837 26-1 Montáž kameninových tvarovek těsněných pryžovými kroužky</t>
  </si>
  <si>
    <t>na potrubí z trub kameninových pro splaškovou kanalizaci v otevřeném výkopu,</t>
  </si>
  <si>
    <t>837 26-12 jednoosých</t>
  </si>
  <si>
    <t>837 26-121 včetně dodávky oblouku</t>
  </si>
  <si>
    <t>837312221RT2</t>
  </si>
  <si>
    <t>...DN 150 mm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</si>
  <si>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</si>
  <si>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</si>
  <si>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</si>
  <si>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</si>
  <si>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</si>
  <si>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895 94 Zřízení vpusti kanalizační</t>
  </si>
  <si>
    <t>včetně zřízení lože ze štěrkopísku,</t>
  </si>
  <si>
    <t>895 94-1 uliční z betonových dílců</t>
  </si>
  <si>
    <t>895941311R00</t>
  </si>
  <si>
    <t>...typ UVB - 50</t>
  </si>
  <si>
    <t>899 10 Osazení poklopů litinových a ocelových</t>
  </si>
  <si>
    <t>899 10-1 včetně dodávky poklopu litinového s rámem</t>
  </si>
  <si>
    <t>899104111RT2</t>
  </si>
  <si>
    <t>...šachtového D 650 mm</t>
  </si>
  <si>
    <t>- poklop u autobusové zastávky</t>
  </si>
  <si>
    <t>899 20 Osazení mříží litinových</t>
  </si>
  <si>
    <t>včetně rámů a košů na bahno,</t>
  </si>
  <si>
    <t>899201111R00</t>
  </si>
  <si>
    <t>...o hmotnost jednotlivě do 50 kg</t>
  </si>
  <si>
    <t>8.01</t>
  </si>
  <si>
    <t>Napojení na stávající kanalizaci</t>
  </si>
  <si>
    <t xml:space="preserve">ks    </t>
  </si>
  <si>
    <t>55242510</t>
  </si>
  <si>
    <t>mříž pro vozovku</t>
  </si>
  <si>
    <t>55343913</t>
  </si>
  <si>
    <t>koš kalový; pozink; pro rám 300 x 500 mm mm; h = 325 mm</t>
  </si>
  <si>
    <t>59223850R</t>
  </si>
  <si>
    <t>dno uliční vpusti beton; TBV; DN 450,0 mm; h = 330 mm; t = 50 mm; s výtokem; DN výtoku 150</t>
  </si>
  <si>
    <t>59223857</t>
  </si>
  <si>
    <t>skruž betonová uliční vpusti, horní; kruhová; l = 295 mm; d = 450 mm</t>
  </si>
  <si>
    <t>59223862</t>
  </si>
  <si>
    <t>skruž betonová uliční vpusti, středová; kruhová; l = 295 mm; d = 450 mm</t>
  </si>
  <si>
    <t>914 00-1 Osazení a montáž svislých dopravních značek</t>
  </si>
  <si>
    <t>914001112R00</t>
  </si>
  <si>
    <t>Včetně:</t>
  </si>
  <si>
    <t>- osazení sloupků, sloupů nebo ocelových nosných konstrukcí a upevňovadel včetně   montáže,</t>
  </si>
  <si>
    <t>- výkopu jam pro sloupky s odhozem výkopku na vzdálenost do 3 m,</t>
  </si>
  <si>
    <t>- zabetonování sloupků nebo vysekání otvorů ve zdivu pro konzoly a na zaplnění a zatření   otvorů cementovou maltou.</t>
  </si>
  <si>
    <t>914001125R00</t>
  </si>
  <si>
    <t>...značka, na sloupek,sloup, konzolu nebo objekt</t>
  </si>
  <si>
    <t>nové : 8</t>
  </si>
  <si>
    <t>stávající přemístěné : 3</t>
  </si>
  <si>
    <t>91.01</t>
  </si>
  <si>
    <t>Dodávka a montáž - betonové sloupky na vjezdu v=1000 mm</t>
  </si>
  <si>
    <t>40445023.AR</t>
  </si>
  <si>
    <t>značka dopravní silniční svislá; zákazová B1-B34; tvar kruh; 700 mm; štít z pozink.plechu s dvoj.ohybem,retroref.folie I.tř.; záruka 7 let</t>
  </si>
  <si>
    <t>B2 1x</t>
  </si>
  <si>
    <t>B24b 2x</t>
  </si>
  <si>
    <t>B24a 1x</t>
  </si>
  <si>
    <t>B32 1x</t>
  </si>
  <si>
    <t>40445044.AR</t>
  </si>
  <si>
    <t>značka dopravní silniční svislá; informativní provozní IP4b-IP7,IP10; tvar čtverec; 500 mm; štít z pozink.plechu s dvoj.ohybem,retroref.folie I.tř.; záruka 7 let</t>
  </si>
  <si>
    <t>IP 4b 1x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</si>
  <si>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</si>
  <si>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</si>
  <si>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11c 1x</t>
  </si>
  <si>
    <t>40445141.AR</t>
  </si>
  <si>
    <t>značka dopravní silniční svislá; dodatková tabule E1-E2; tvar čtverec; 500 mm; štít z pozink.plechu s dvoj.ohybem,retroref.folie I.tř.; záruka 7 let</t>
  </si>
  <si>
    <t>E12 1x</t>
  </si>
  <si>
    <t>40445960R</t>
  </si>
  <si>
    <t>příslušenství k dopr.značení sloupek Fe 60/3pozink.</t>
  </si>
  <si>
    <t>8*3</t>
  </si>
  <si>
    <t>111 20-11 Odstranění křovin a stromů o průměru do 10 cm</t>
  </si>
  <si>
    <t>s odstraněním kořenů a s případným nutným odklizením křovin a stromů na hromady na vzdálenost do 50 m nebo s naložením na dopravní prostředek, do sklonu terénu 1 : 5,</t>
  </si>
  <si>
    <t>111201101R00</t>
  </si>
  <si>
    <t>...při celkové ploše do 1 000 m2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</si>
  <si>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</si>
  <si>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</si>
  <si>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</si>
  <si>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113106111R00</t>
  </si>
  <si>
    <t>...z mozaiky</t>
  </si>
  <si>
    <t>143+16+23</t>
  </si>
  <si>
    <t>113 10-62 vozovek a ploch s jakoukoliv výplní spár</t>
  </si>
  <si>
    <t>113106212R00</t>
  </si>
  <si>
    <t>...v ploše jednotlivě do 200 m2, z velkých kostek, kladených do lože ze živice</t>
  </si>
  <si>
    <t>70% z plochy : 605*0,7</t>
  </si>
  <si>
    <t>113106231R00</t>
  </si>
  <si>
    <t>...v jakékoliv ploše, ze zámkové dlažky, kladených do lože z kameniva</t>
  </si>
  <si>
    <t>113 10-7 Odstranění podkladů nebo krytů</t>
  </si>
  <si>
    <t>113107112R00</t>
  </si>
  <si>
    <t>...v ploše jednotlivě do 200 m2, z kameniva těženého, o tloušťce vrstvy přes 100 do 200 mm</t>
  </si>
  <si>
    <t>113107121R00</t>
  </si>
  <si>
    <t>...v ploše jednotlivě do 200 m2, z kameniva hrubého drceného, o tloušťce vrstvy do 100 mm</t>
  </si>
  <si>
    <t>113107222R00</t>
  </si>
  <si>
    <t>...v ploše jednotlivě přes 200 m2, z kameniva hrubého drceného, o tloušťce vrstvy přes 100 do 200 mm</t>
  </si>
  <si>
    <t>zámková dlažba : 166</t>
  </si>
  <si>
    <t>mozaika : 143</t>
  </si>
  <si>
    <t>113107223R00</t>
  </si>
  <si>
    <t>...v ploše jednotlivě přes 200 m2, z kameniva hrubého drceného, o tloušťce vrstvy přes 200 do 300 mm</t>
  </si>
  <si>
    <t>113107241R00</t>
  </si>
  <si>
    <t>...v ploše jednotlivě přes 200 m2, živičných, o tloušťce vrstvy do 50 mm</t>
  </si>
  <si>
    <t>605+16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</si>
  <si>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</si>
  <si>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</si>
  <si>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</si>
  <si>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</si>
  <si>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silniční obrubník : 15</t>
  </si>
  <si>
    <t>obrubník kamenný leštěný : 24,5</t>
  </si>
  <si>
    <t>obrubník kamenný žula : 78</t>
  </si>
  <si>
    <t>113203111R00</t>
  </si>
  <si>
    <t>...z dlažebních kostek</t>
  </si>
  <si>
    <t>113204111R00</t>
  </si>
  <si>
    <t>...záhonových</t>
  </si>
  <si>
    <t>919 73-5 Řezání stávajících krytů nebo podkladů</t>
  </si>
  <si>
    <t>včetně spotřeby vody</t>
  </si>
  <si>
    <t>919735112R00</t>
  </si>
  <si>
    <t>...živičných, hloubky přes 50 do 100 mm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</si>
  <si>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</si>
  <si>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</si>
  <si>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</si>
  <si>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</si>
  <si>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801-3</t>
  </si>
  <si>
    <t>schod. zíďky : 4,2*0,3*0,9*2</t>
  </si>
  <si>
    <t>963 02-3 Vybourání schodišťových stupňů ze zdi</t>
  </si>
  <si>
    <t>oblých, rovných nebo kosých,</t>
  </si>
  <si>
    <t>963023612R00</t>
  </si>
  <si>
    <t>...kamenné, oboustranně</t>
  </si>
  <si>
    <t>9*1,8</t>
  </si>
  <si>
    <t>966 00-5 Rozebrání a odstranění zábradlí a ocelových svodidel</t>
  </si>
  <si>
    <t>s jednou pásnicí s přemístěním hmot na skládku na vzdálenost do 10 m nebo s naložením na dopravní prostředek, se zásypem jam po odstraněných sloupcích a jeho zhutněním</t>
  </si>
  <si>
    <t>966005111R00</t>
  </si>
  <si>
    <t>...silničního zábradlí se sloupky osazenými s betonovými patkami</t>
  </si>
  <si>
    <t>schodiště : 4,2*2</t>
  </si>
  <si>
    <t>966 00-61 Odstranění značek pro staničení nebo dopravních značek</t>
  </si>
  <si>
    <t>s uložením hmot na skládku na vzdálenost do 3 m nebo s naložením na dopravní prostředek, se zásypem jam a jeho zhutněním</t>
  </si>
  <si>
    <t>966 00-612 dopravních nebo orientačních</t>
  </si>
  <si>
    <t>966006132R00</t>
  </si>
  <si>
    <t>...s betonovými patkami</t>
  </si>
  <si>
    <t>976 08 Vybourání madel, objímek, rámů, mříží apod.</t>
  </si>
  <si>
    <t>976 08-5 kanalizačních rámů litinových, z rýhovaného plechu nebo betonových včetně poklopů nebo mříží</t>
  </si>
  <si>
    <t>976085211R00</t>
  </si>
  <si>
    <t>...plochy do 0,3 m2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</si>
  <si>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</si>
  <si>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</si>
  <si>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979024441R00</t>
  </si>
  <si>
    <t>...obrubníků, krajníků vybouraných z jakéhokoliv lože a s jakoukoliv výplní spár</t>
  </si>
  <si>
    <t>obrubník kamenný leštěné : 24,5</t>
  </si>
  <si>
    <t>979 07 Očištění vybouraných dlažebních kostek</t>
  </si>
  <si>
    <t>od spojovacího materiálu, s uložením očištěných kostek na skládku, s odklizením odpadových hmot na hromady a s odklizením vybouraných kostek na vzdálenost do 3 m</t>
  </si>
  <si>
    <t>979071112R00</t>
  </si>
  <si>
    <t>...velkých , s původním vyplněním spár živicí nebo cementovou maltou</t>
  </si>
  <si>
    <t>979071131R00</t>
  </si>
  <si>
    <t xml:space="preserve">...mozaikových,  s původním vyplněním spár kamenivem těženým nebo vápennou maltou  </t>
  </si>
  <si>
    <t>979 08-4 Poplatek za skládku</t>
  </si>
  <si>
    <t>979990001R00</t>
  </si>
  <si>
    <t>...stavební suti</t>
  </si>
  <si>
    <t>461,7421</t>
  </si>
  <si>
    <t>asfalt : -60,858</t>
  </si>
  <si>
    <t>obruby : -(24,5+78)*0,145</t>
  </si>
  <si>
    <t>979990113R00</t>
  </si>
  <si>
    <t xml:space="preserve">...obalovaný asfalt </t>
  </si>
  <si>
    <t>621*0,098</t>
  </si>
  <si>
    <t>96.R1</t>
  </si>
  <si>
    <t>Demontáž stávajících uličních vpustí, vč. likvidace</t>
  </si>
  <si>
    <t>96.R2</t>
  </si>
  <si>
    <t>Odvoz vybourané dlažby, obrub a pod. na deponii vzd. 3000 m, vč. naložení a složení, vážení</t>
  </si>
  <si>
    <t xml:space="preserve">t     </t>
  </si>
  <si>
    <t>obruby : (24,5+78)*0,145</t>
  </si>
  <si>
    <t>dlažba : 423,5*0,505</t>
  </si>
  <si>
    <t>979 09 Doprava vybouraných hmot</t>
  </si>
  <si>
    <t>vodorovné přemístění vybouraných hmot nebo konstrukcí</t>
  </si>
  <si>
    <t>979094211R00</t>
  </si>
  <si>
    <t>Nakládání nebo překládání vybourané suti</t>
  </si>
  <si>
    <t>824-1</t>
  </si>
  <si>
    <t>979 08-1 Odvoz suti a vybouraných hmot na skládku</t>
  </si>
  <si>
    <t>979081111R00</t>
  </si>
  <si>
    <t>...do 1 km</t>
  </si>
  <si>
    <t>979081121R00</t>
  </si>
  <si>
    <t>...příplatek za každý další 1 km</t>
  </si>
  <si>
    <t>998 22-3 Přesun hmot pozemních komunikací, kryt dlážděný</t>
  </si>
  <si>
    <t>vodorovně do 200 m</t>
  </si>
  <si>
    <t>998223011R00</t>
  </si>
  <si>
    <t>...jakékoliv délky objektu</t>
  </si>
  <si>
    <t>711 48 Izolace proti tlakové vodě profilovanými fóliemi</t>
  </si>
  <si>
    <t>včetně dodávky fólie a doplňků,</t>
  </si>
  <si>
    <t>711482011RZ1</t>
  </si>
  <si>
    <t>...svislá, s komponenty pro uchycení a těsnění, tloušťka s nopy 5 mm</t>
  </si>
  <si>
    <t>800-711</t>
  </si>
  <si>
    <t>62*0,5</t>
  </si>
  <si>
    <t>Celkem za objekt</t>
  </si>
  <si>
    <t>Rekapitulace soupisu</t>
  </si>
  <si>
    <t>Stavební díl</t>
  </si>
  <si>
    <t>Celkem soupis</t>
  </si>
  <si>
    <t>...Odkopávky nezapažené v hor. 3 do 100 m3</t>
  </si>
  <si>
    <t>(0,5+5,769+0,5+11,3+8,568+8,2+7,594+9,2)*2,8*1,6*0,5</t>
  </si>
  <si>
    <t>(3,991+4,058+5,006+4,806)*2,8*1,6*0,5</t>
  </si>
  <si>
    <t>...Příplatek za lepivost - odkopávky v hor. 3</t>
  </si>
  <si>
    <t>...Hloubení rýh š.do 60 cm v hor.3 do 100 m3, STROJNĚ</t>
  </si>
  <si>
    <t>Začátek provozního součtu</t>
  </si>
  <si>
    <t xml:space="preserve">  měřeno v CAD : 109,65/0,95</t>
  </si>
  <si>
    <t>Konec provozního součtu</t>
  </si>
  <si>
    <t>70% : 115,42105*(0,95+0,2)*0,7</t>
  </si>
  <si>
    <t>...Hloubení rýh šířky do 60 cm v hor.6</t>
  </si>
  <si>
    <t>30% : 115,42105*(0,95+0,2)*0,3</t>
  </si>
  <si>
    <t>...Vodorovné přemístění výkopku z hor.1-4 do 6000 m</t>
  </si>
  <si>
    <t>...Vodorovné přemístění výkopku z hor.5-7 do 6000 m</t>
  </si>
  <si>
    <t>...Uložení sypaniny na skl.-modelace na výšku přes 2m</t>
  </si>
  <si>
    <t xml:space="preserve">štěrk 11/22 : </t>
  </si>
  <si>
    <t>(0,5+5,769+0,5+11,3+8,568+8,2+7,594+9,2)*0,8*1,55</t>
  </si>
  <si>
    <t>(3,991+4,058+5,006+4,806)*0,8*1,55</t>
  </si>
  <si>
    <t>Mezisoučet</t>
  </si>
  <si>
    <t xml:space="preserve">písek : </t>
  </si>
  <si>
    <t>(9,894+8,798+11,856+8,339+10,892+9,009+19,608)*0,2*1,3</t>
  </si>
  <si>
    <t>...Poplatek za skládku horniny 1- 4</t>
  </si>
  <si>
    <t>...Poplatek za skládku horniny 5 - 7</t>
  </si>
  <si>
    <t>58337306R</t>
  </si>
  <si>
    <t>štěrkopísek frakce 0,0 až 8,0 mm; třída B</t>
  </si>
  <si>
    <t>20,38296*1,1*1,85</t>
  </si>
  <si>
    <t>583416004R</t>
  </si>
  <si>
    <t>kamenivo přírodní drcené frakce 11,0 až 22,0 mm; třída B</t>
  </si>
  <si>
    <t>86,17008*1,1*1,85</t>
  </si>
  <si>
    <t>(9,894+8,798+11,856+8,339+10,892+9,009+19,608)</t>
  </si>
  <si>
    <t>Dodávka a montáž trubka nerezová 50/4 - chránička, opatřená manžetou pro osazení nopové fólie, dl. 700 mm</t>
  </si>
  <si>
    <t>Dodávka a montáž trubka nerezová 127/4 - chránička, opatřená manžetou pro osazení nopové fólie, dl. 1600 mm</t>
  </si>
  <si>
    <t>28611243.AR</t>
  </si>
  <si>
    <t>trubka plastová drenážní PVC-U; ohebná; filtr z kokosových vláken; perforovaná po celém obvodu; DN 100,0 mm</t>
  </si>
  <si>
    <t>83,396*1,1</t>
  </si>
  <si>
    <t>1-0,7356</t>
  </si>
  <si>
    <t>271 5 Polštáře zhutněné pod základy</t>
  </si>
  <si>
    <t>271571111R00</t>
  </si>
  <si>
    <t>Polštář základu ze štěrkopísku tříděného</t>
  </si>
  <si>
    <t>115,42105*0,2</t>
  </si>
  <si>
    <t>274313711R00</t>
  </si>
  <si>
    <t>měřeno v CAD : 109,65</t>
  </si>
  <si>
    <t>...Bednění stěn základových pasů - zřízení</t>
  </si>
  <si>
    <t>(0,5+5,769+0,5+11,3+8,568+8,2+7,594+9,2)*0,15*2</t>
  </si>
  <si>
    <t>(3,991+4,058+5,006+4,806)*0,15*2</t>
  </si>
  <si>
    <t>...Bednění stěn základových pasů - odstranění</t>
  </si>
  <si>
    <t>311211123R00</t>
  </si>
  <si>
    <t>...na MVC 2,5</t>
  </si>
  <si>
    <t>kvádr 500/300/1000 : (15+15+5+5+15+15+5+5+15+15+5+5)*0,5*0,3*1</t>
  </si>
  <si>
    <t>kvádr 300/250/1000 : 3*14*0,3*0,25*1</t>
  </si>
  <si>
    <t>...Zdivo nadzákladové z lomového kamene na MC 15 - bez dodávky materiálu</t>
  </si>
  <si>
    <t xml:space="preserve">měřeno v CAD : </t>
  </si>
  <si>
    <t>schodiště : 1,562</t>
  </si>
  <si>
    <t>tl. 300 mm : 14,218+0,9+0,94+1,24+1,29+0,36</t>
  </si>
  <si>
    <t>tl. 500 mm : 43,726+1,84+1,62+1,81+0,88+0,36</t>
  </si>
  <si>
    <t>obklad stáv. zdě : 3,392</t>
  </si>
  <si>
    <t>...Příplatek za oboustranné lícování zdiva</t>
  </si>
  <si>
    <t>311361721R00</t>
  </si>
  <si>
    <t>...10425 (BSt 500 S)</t>
  </si>
  <si>
    <t>10 mm : 91,84*4*0,7*0,000617</t>
  </si>
  <si>
    <t>6 mm : 91,84*2*0,000222</t>
  </si>
  <si>
    <t>š. 400 mm : 1,168/0,4/0,05</t>
  </si>
  <si>
    <t>3,991+4,05+5,026+4,842+1,689</t>
  </si>
  <si>
    <t>š. 600 : 0,269/0,6/0,05</t>
  </si>
  <si>
    <t>31.01</t>
  </si>
  <si>
    <t>Pískovcové kvádry - opracování pemerlováním</t>
  </si>
  <si>
    <t>kvádr 500/300/1000 : (15+15+5+5+15+15+5+5+15+15+5+5)*0,5*0,3*1*1,1</t>
  </si>
  <si>
    <t>kvádr 300/250/1000 : 3*14*0,3*0,25*1*1,1</t>
  </si>
  <si>
    <t>Kámen lomový - odseky - čedič</t>
  </si>
  <si>
    <t>30% : 74,138*2,95*0,3</t>
  </si>
  <si>
    <t>odpad : 74,138*2,95*0,3*0,3</t>
  </si>
  <si>
    <t>Kámen lomový upravený - čedič</t>
  </si>
  <si>
    <t>70% : 74,138*2,95*0,7</t>
  </si>
  <si>
    <t>odpad : 74,138*2,95*0,7*0,3</t>
  </si>
  <si>
    <t>Deska obkladová tl. 5 cm - pískovec</t>
  </si>
  <si>
    <t>š. 400 mm : 1,168/0,05*1,1</t>
  </si>
  <si>
    <t>(3,991+4,05+5,026+4,842+1,689)*0,4*1,1</t>
  </si>
  <si>
    <t>š. 600 : 0,269/0,05*1,1</t>
  </si>
  <si>
    <t>434 19 Osazení schodišťových stupňů kamenných</t>
  </si>
  <si>
    <t>s vyspárováním styčných spár, s provizorním dřevěným zábradlím a dočasným zakrytím stupnic prkny</t>
  </si>
  <si>
    <t>434 19-3 současně při zdění, rovných i kosých, oboustranně zazděných</t>
  </si>
  <si>
    <t>434191431R00</t>
  </si>
  <si>
    <t>...broušených nebo leštěných</t>
  </si>
  <si>
    <t>č.1 : 1,7*8</t>
  </si>
  <si>
    <t>č.2 : 1,7*9</t>
  </si>
  <si>
    <t>č.3 : 1,7*9</t>
  </si>
  <si>
    <t>58388010R</t>
  </si>
  <si>
    <t>stupeň schodišťový  kamenný; výstupní, plný, přímý, řezaný; podstupnice rovná; l = 100,0 cm; š = 30,0 cm; h = 15,0 cm; povrch tryskaný</t>
  </si>
  <si>
    <t xml:space="preserve">rozměr : </t>
  </si>
  <si>
    <t>319-467/149/1700 mm : 8</t>
  </si>
  <si>
    <t>290-421/166/1700 mm : 9</t>
  </si>
  <si>
    <t>277-421/152/1700 mm : 9</t>
  </si>
  <si>
    <t>622 42-11 Omítky vnější stěn vápenné nebo vápenocementové</t>
  </si>
  <si>
    <t>622421131R00</t>
  </si>
  <si>
    <t>...hladké, složitost 1÷ 2</t>
  </si>
  <si>
    <t>tl. 500 mm : (43,726+1,84+1,62+1,81+0,88+0,36)/0,5</t>
  </si>
  <si>
    <t>...Spárování maltou MCs zapuštěné rovné, zdí z kamene</t>
  </si>
  <si>
    <t>schodiště : 1,562/0,3</t>
  </si>
  <si>
    <t>tl. 300 mm : (14,218+0,9+0,94+1,24+1,29+0,36)/0,3*2</t>
  </si>
  <si>
    <t>obklad stáv. zdě : 3,392/0,3</t>
  </si>
  <si>
    <t>941 95-5 Lešení lehké pracovní pomocné</t>
  </si>
  <si>
    <t>941955001R00</t>
  </si>
  <si>
    <t>...pomocné, o výšce lešeňové podlahy do 1,2 m</t>
  </si>
  <si>
    <t>800-3</t>
  </si>
  <si>
    <t>120*1,5</t>
  </si>
  <si>
    <t>953 98 Chemické kotvy do betonu, do cihelného zdiva</t>
  </si>
  <si>
    <t>953981206R00</t>
  </si>
  <si>
    <t>...do betonu, hloubky 210 mm, M 24, malta pro chemick kotvy dvousložková do plných materiálů</t>
  </si>
  <si>
    <t>801-4</t>
  </si>
  <si>
    <t>základ : 91,384*4</t>
  </si>
  <si>
    <t>1-0,536</t>
  </si>
  <si>
    <t>stěna : 14,976*6</t>
  </si>
  <si>
    <t>1-0,856</t>
  </si>
  <si>
    <t>95.01</t>
  </si>
  <si>
    <t>Nerezová kotva - kotvení  stávající želbet. stěna a nové zdvo, délka 500 mm, průměr 10 mm</t>
  </si>
  <si>
    <t>95.02</t>
  </si>
  <si>
    <t>Přípomocné a ostatní práce včetně přípomocného materiálu</t>
  </si>
  <si>
    <t xml:space="preserve">hod   </t>
  </si>
  <si>
    <t>95.03</t>
  </si>
  <si>
    <t>Zhotovení výrobní dokumentace všech pískovcových prvků (krycí desky, rohy, kouty, schod. stupně, a pod.)</t>
  </si>
  <si>
    <t>998 15-31 Přesun hmot pro zdi a valy samostatné</t>
  </si>
  <si>
    <t>se svislou nosnou konstrukcí zděnou z cihel, kamene, tvárnic, monolitickou betonovou tyčovou nebo plošnou ( KMCH 1, 2, 3, - JKSO šesté místo )</t>
  </si>
  <si>
    <t>998 15-311 vodorovně do 50 m</t>
  </si>
  <si>
    <t>998153131R00</t>
  </si>
  <si>
    <t>...výšky do 20 m</t>
  </si>
  <si>
    <t>801-5</t>
  </si>
  <si>
    <t>998 71-1 Přesun hmot pro izolace proti vodě</t>
  </si>
  <si>
    <t>50 m vodorovně měřeno od těžiště půdorysné plochy skládky do těžiště půdorysné plochy objektu</t>
  </si>
  <si>
    <t>998711101R00</t>
  </si>
  <si>
    <t>...svisle do 6 m</t>
  </si>
  <si>
    <t>767 99 Montáž ostatních atypických kovov. doplňků staveb</t>
  </si>
  <si>
    <t>767995102R00</t>
  </si>
  <si>
    <t>...atypických konstrukcí o hmotnosti přes 5 do 10 kg</t>
  </si>
  <si>
    <t>kg</t>
  </si>
  <si>
    <t>800-767</t>
  </si>
  <si>
    <t xml:space="preserve">zábradlí : </t>
  </si>
  <si>
    <t xml:space="preserve">trubka 70/4 : </t>
  </si>
  <si>
    <t>Z1 : 27,6881*6,51</t>
  </si>
  <si>
    <t>Z2 : 11,455*6,51</t>
  </si>
  <si>
    <t>Z3 : 11,5698*6,51</t>
  </si>
  <si>
    <t>Z4 : 11,4554*6,51</t>
  </si>
  <si>
    <t>Z5 : 34,1132*6,51</t>
  </si>
  <si>
    <t>Z6 : 11,0682*6,51</t>
  </si>
  <si>
    <t>Z7 : 28,9993*6,51</t>
  </si>
  <si>
    <t>Z8 : 11,4554*6,51</t>
  </si>
  <si>
    <t>Z9 : (11,803+25,3308)*6,51</t>
  </si>
  <si>
    <t xml:space="preserve">sloupek ve zdivu trubka 70/4 : </t>
  </si>
  <si>
    <t>Z1 : 8*1*6,51</t>
  </si>
  <si>
    <t>Z2 : 3*1*6,51</t>
  </si>
  <si>
    <t>Z3 : 5*1*6,51</t>
  </si>
  <si>
    <t>Z4 : 3*1*6,51</t>
  </si>
  <si>
    <t>Z5 : 9*1*6,51</t>
  </si>
  <si>
    <t>Z6 : 5*1*6,51</t>
  </si>
  <si>
    <t>Z7 : 8*1*6,51</t>
  </si>
  <si>
    <t>Z8 : 3*1*6,51</t>
  </si>
  <si>
    <t>Z9 : 15*1*6,51</t>
  </si>
  <si>
    <t xml:space="preserve">profil DN 20 mm : </t>
  </si>
  <si>
    <t>Z1 : 71,28*2,47</t>
  </si>
  <si>
    <t>Z2 : 22,715*2,47</t>
  </si>
  <si>
    <t>Z3 : 8*2,47</t>
  </si>
  <si>
    <t>Z4 : 22,715*2,47</t>
  </si>
  <si>
    <t>Z5 : 85,14*2,47</t>
  </si>
  <si>
    <t>Z6 : 0</t>
  </si>
  <si>
    <t>Z7 : 66*2,47</t>
  </si>
  <si>
    <t>Z8 : 22,715*2,47</t>
  </si>
  <si>
    <t>Z9 : 0</t>
  </si>
  <si>
    <t xml:space="preserve">trubka 89/4 : </t>
  </si>
  <si>
    <t>Z1 : 10,8834*8,39</t>
  </si>
  <si>
    <t>Z2 : (2,9194+3,8357)*8,39</t>
  </si>
  <si>
    <t>Z3 : 9,6778*8,39</t>
  </si>
  <si>
    <t>Z4 : (2,9194+3,8357)*8,39</t>
  </si>
  <si>
    <t>Z5 : 13,0416*8,39</t>
  </si>
  <si>
    <t>Z6 : 9,1729*8,39</t>
  </si>
  <si>
    <t>Z7 : 11,9812*8,39</t>
  </si>
  <si>
    <t>Z8 : (2,9194+3,8357)*8,39</t>
  </si>
  <si>
    <t>Z9 : (9,9099+21,5688)*8,39</t>
  </si>
  <si>
    <t>síť 6/150/150 : 0,8*0,2*2*(8+3+5+3+9+5+8+3+15)*3,301</t>
  </si>
  <si>
    <t>767.01</t>
  </si>
  <si>
    <t>Dodávka a montáž - kotvy pro zábradlí schodiště, vč. povrchové úpravy, vč. kotevního materilálu</t>
  </si>
  <si>
    <t>Z2 : 4</t>
  </si>
  <si>
    <t>Z4 : 4</t>
  </si>
  <si>
    <t>Z8 : 4</t>
  </si>
  <si>
    <t>767.02</t>
  </si>
  <si>
    <t>Dodávka a montáž - kotvní plechy pro zábradlí schodiště do boku zdi, vč. povrchové úpravy, vč. kotevního materilálu</t>
  </si>
  <si>
    <t>Z2 : 5</t>
  </si>
  <si>
    <t>Z4 : 5</t>
  </si>
  <si>
    <t>Z8 : 5</t>
  </si>
  <si>
    <t>767.03</t>
  </si>
  <si>
    <t>Ostatní spojovací, kotevní a podružný materiál</t>
  </si>
  <si>
    <t>767.05</t>
  </si>
  <si>
    <t>Zhotovení výrobní dokumentace zábradlí</t>
  </si>
  <si>
    <t>13210376R</t>
  </si>
  <si>
    <t>tyč ocelová tvarovaná kruhová válcovaná za tepla 10000 (S 235JR); d = 20,0 mm</t>
  </si>
  <si>
    <t xml:space="preserve">  Z1 : 71,28*2,47</t>
  </si>
  <si>
    <t xml:space="preserve">  Z2 : 22,715*2,47</t>
  </si>
  <si>
    <t xml:space="preserve">  Z3 : 8*2,47</t>
  </si>
  <si>
    <t xml:space="preserve">  Z4 : 22,715*2,47</t>
  </si>
  <si>
    <t xml:space="preserve">  Z5 : 85,14*2,47</t>
  </si>
  <si>
    <t xml:space="preserve">  Z6 : 0</t>
  </si>
  <si>
    <t xml:space="preserve">  Z7 : 66*2,47</t>
  </si>
  <si>
    <t xml:space="preserve">  Z8 : 22,715*2,47</t>
  </si>
  <si>
    <t xml:space="preserve">  Z9 : 0</t>
  </si>
  <si>
    <t>737,45555*1,1*0,001</t>
  </si>
  <si>
    <t>14120910R</t>
  </si>
  <si>
    <t>trubka bezešvá hladká kruhová 11353; svařitelnost zaručená; vnější průměr 70,0 mm; tloušťka stěny 4,0 mm</t>
  </si>
  <si>
    <t xml:space="preserve">  trubka 70/4 : </t>
  </si>
  <si>
    <t xml:space="preserve">  Z1 : 27,6881</t>
  </si>
  <si>
    <t xml:space="preserve">  Z2 : 11,455</t>
  </si>
  <si>
    <t xml:space="preserve">  Z3 : 11,5698</t>
  </si>
  <si>
    <t xml:space="preserve">  Z4 : 11,4554</t>
  </si>
  <si>
    <t xml:space="preserve">  Z5 : 34,1132</t>
  </si>
  <si>
    <t xml:space="preserve">  Z6 : 11,0682</t>
  </si>
  <si>
    <t xml:space="preserve">  Z7 : 28,9993</t>
  </si>
  <si>
    <t xml:space="preserve">  Z8 : 11,4554</t>
  </si>
  <si>
    <t xml:space="preserve">  Z9 : (11,803+25,3308)</t>
  </si>
  <si>
    <t xml:space="preserve">  sloupek ve zdivu trubka 70/4 : </t>
  </si>
  <si>
    <t xml:space="preserve">  Z1 : 8*1</t>
  </si>
  <si>
    <t xml:space="preserve">  Z2 : 3*1</t>
  </si>
  <si>
    <t xml:space="preserve">  Z3 : 5*1</t>
  </si>
  <si>
    <t xml:space="preserve">  Z4 : 3*1</t>
  </si>
  <si>
    <t xml:space="preserve">  Z5 : 9*1</t>
  </si>
  <si>
    <t xml:space="preserve">  Z6 : 5*1</t>
  </si>
  <si>
    <t xml:space="preserve">  Z7 : 8*1</t>
  </si>
  <si>
    <t xml:space="preserve">  Z8 : 3*1</t>
  </si>
  <si>
    <t xml:space="preserve">  Z9 : 15*1</t>
  </si>
  <si>
    <t xml:space="preserve">  </t>
  </si>
  <si>
    <t>243,9382*1,1</t>
  </si>
  <si>
    <t>1-0,33202</t>
  </si>
  <si>
    <t>14125395R</t>
  </si>
  <si>
    <t>trubka bezešvá hladká kruhová 11353; svařitelnost zaručená; vnější průměr 89,0 mm; tloušťka stěny 4,0 mm</t>
  </si>
  <si>
    <t xml:space="preserve">  trubka 89/4 : </t>
  </si>
  <si>
    <t xml:space="preserve">  Z1 : 10,8834</t>
  </si>
  <si>
    <t xml:space="preserve">  Z2 : (2,9194+3,8357)</t>
  </si>
  <si>
    <t xml:space="preserve">  Z3 : 9,6778</t>
  </si>
  <si>
    <t xml:space="preserve">  Z4 : (2,9194+3,8357)</t>
  </si>
  <si>
    <t xml:space="preserve">  Z5 : 13,0416</t>
  </si>
  <si>
    <t xml:space="preserve">  Z6 : 9,1729</t>
  </si>
  <si>
    <t xml:space="preserve">  Z7 : 11,9812</t>
  </si>
  <si>
    <t xml:space="preserve">  Z8 : (2,9194+3,8357)</t>
  </si>
  <si>
    <t xml:space="preserve">  Z9 : (9,9099+21,5688)</t>
  </si>
  <si>
    <t>106,5009*1,1</t>
  </si>
  <si>
    <t>1-0,15099</t>
  </si>
  <si>
    <t>31390019.AR</t>
  </si>
  <si>
    <t>síť ocelová svařovaná mat. žebírk.dráty tvář. za studena; typ KH 20; pr.drátu 6,0/6,0 mm; rozměry oka 150/150 mm; l = 3000,0 mm; š = 2 000 mm</t>
  </si>
  <si>
    <t>síť 6/150/150 : 0,8*0,2*2*(8+3+5+3+9+5+8+3+15)*1,1</t>
  </si>
  <si>
    <t>783 22 Nátěry kov.stavebních doplňk.konstrukcí syntetické</t>
  </si>
  <si>
    <t>783225600R00</t>
  </si>
  <si>
    <t>...2x email</t>
  </si>
  <si>
    <t>800-783</t>
  </si>
  <si>
    <t>včetně pomocného lešení.</t>
  </si>
  <si>
    <t>trubka 70/4 : (243,9382-59)*3,14*0,07</t>
  </si>
  <si>
    <t>profil DN 20 : 298,565*3,14*0,02</t>
  </si>
  <si>
    <t>trubka 89/4 : 106,5009*3,14*0,089</t>
  </si>
  <si>
    <t>ostatní : 10</t>
  </si>
  <si>
    <t>783226100R00</t>
  </si>
  <si>
    <t>...základní</t>
  </si>
  <si>
    <t>trubka 70/4 : 243,9382*3,14*0,07</t>
  </si>
  <si>
    <t>síť 6/150/150 : 0,8*0,2*2*(8+3+5+3+9+5+8+3+15)</t>
  </si>
  <si>
    <t>783.01</t>
  </si>
  <si>
    <t>Impregnave - nátěr - pískovcové prvky</t>
  </si>
  <si>
    <t xml:space="preserve">desky : </t>
  </si>
  <si>
    <t xml:space="preserve">  výpočet CAD : </t>
  </si>
  <si>
    <t xml:space="preserve">  š. 400 mm : 1,168/0,4/0,05</t>
  </si>
  <si>
    <t xml:space="preserve">  3,991+4,05+5,026+4,842+1,689</t>
  </si>
  <si>
    <t xml:space="preserve">  š. 600 : 0,269/0,6/0,05</t>
  </si>
  <si>
    <t>desky : 77,998*(0,05+0,4+0,05+0,1)</t>
  </si>
  <si>
    <t>8,96667*(0,05+0,6+0,05+0,1)</t>
  </si>
  <si>
    <t xml:space="preserve">  kvádry : </t>
  </si>
  <si>
    <t xml:space="preserve">  kvádr 500/300/1000 : (15+15+5+5+15+15+5+5+15+15+5+5)</t>
  </si>
  <si>
    <t xml:space="preserve">  kvádr 300/250/1000 : 3*14</t>
  </si>
  <si>
    <t>kvádr 500/300/1000 : 120*0,5*0,3</t>
  </si>
  <si>
    <t>120*0,3*1</t>
  </si>
  <si>
    <t>kvádr 300/250/1000 : 42*0,3*0,25</t>
  </si>
  <si>
    <t>42*0,25*1</t>
  </si>
  <si>
    <t xml:space="preserve">  rozměr : </t>
  </si>
  <si>
    <t xml:space="preserve">  319-467/149/1700 mm : 8</t>
  </si>
  <si>
    <t xml:space="preserve">  290-421/166/1700 mm : 9</t>
  </si>
  <si>
    <t xml:space="preserve">  277-421/152/1700 mm : 9</t>
  </si>
  <si>
    <t>319-467/149/1700 mm : (0,467+0,149)*1,7*8</t>
  </si>
  <si>
    <t>290-421/166/1700 mm : (0,421+0,166)*1,7*9</t>
  </si>
  <si>
    <t>277-421/152/1700 mm : (0,421+0,152)*1,7*9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</si>
  <si>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</si>
  <si>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</si>
  <si>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121101101R00</t>
  </si>
  <si>
    <t>...Sejmutí ornice s přemístěním do 50 m</t>
  </si>
  <si>
    <t>měřeno v CAD : 200,10*0,15</t>
  </si>
  <si>
    <t>162501102R00</t>
  </si>
  <si>
    <t>...Vodorovné přemístění výkopku z hor.1-4 do 3000 m</t>
  </si>
  <si>
    <t>na deponii</t>
  </si>
  <si>
    <t>záhony : 70*4*0,02</t>
  </si>
  <si>
    <t>keře : 46*1*0,02</t>
  </si>
  <si>
    <t>167 10 Nakládání, skládání, překládání neulehlého výkopku</t>
  </si>
  <si>
    <t>167 10-2 nakládání, skládání, překládání neulehléno výkopku nebo zeminy - ručně</t>
  </si>
  <si>
    <t>167101201R00</t>
  </si>
  <si>
    <t>...z horniny 1 až 4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</si>
  <si>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</si>
  <si>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</si>
  <si>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</si>
  <si>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</si>
  <si>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</si>
  <si>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</si>
  <si>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</si>
  <si>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</si>
  <si>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</si>
  <si>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záhony a pod. : 200,1</t>
  </si>
  <si>
    <t>kolem stromů : 3,14*4*3</t>
  </si>
  <si>
    <t>záhony : 70,7</t>
  </si>
  <si>
    <t>182 00-11 Plošná úprava terénu</t>
  </si>
  <si>
    <t>Plošná úprava terénu s urovnáním povrchu, bez doplnění ornice, v hornině 1 až 4</t>
  </si>
  <si>
    <t>182001111R00</t>
  </si>
  <si>
    <t>Plošná úprava terénu, nerovnosti do 10 cm v rovině</t>
  </si>
  <si>
    <t>183 10-13 Hloubení jamek s výměnou půdy na 100 % v rovině</t>
  </si>
  <si>
    <t>Hloubení jamek pro vysazování rostlin v hornině 1 až 4 s výměnou půdy na 100%, s případným naložením přebytečných výkopků na dopravní prostředek, s odvozem na vzdálenost do 20 km a se složením</t>
  </si>
  <si>
    <t>183101312R00</t>
  </si>
  <si>
    <t>Hloub. jamek s výměnou 100% půdy do 0,02 m3, 1:5</t>
  </si>
  <si>
    <t>záhony : 70*4</t>
  </si>
  <si>
    <t>keře : 46*1</t>
  </si>
  <si>
    <t>184 00-4 Výsadba sazenic stromů a keřů bez vykopání jamek</t>
  </si>
  <si>
    <t>a bez donesení hlíny, stromů, stromů nebo keřů s kořenovým balem, příplatek za donesení hlíny</t>
  </si>
  <si>
    <t>184004512R00</t>
  </si>
  <si>
    <t>Výsadba sazenic stromů, keřů v kelímcích D do 15cm</t>
  </si>
  <si>
    <t>831-2</t>
  </si>
  <si>
    <t>konifery : 280</t>
  </si>
  <si>
    <t>keře : 46</t>
  </si>
  <si>
    <t>184 92-10 Mulčování</t>
  </si>
  <si>
    <t>Mulčování vysazených rostlin s případným naložením odpadu na dopravní prostředek, s odvezením do 20 km a se složením</t>
  </si>
  <si>
    <t>184921093R00</t>
  </si>
  <si>
    <t>Mulčování rostlin tl. do 0,1 m rovina</t>
  </si>
  <si>
    <t>185 80-31 Ošetření trávníku</t>
  </si>
  <si>
    <t>Ošetření trávníku bez ohledu na způsob založení, tj. pokosení se shrabáním, naložením shrabků na dopravní prostředek s odvezením do 20 km a se složením</t>
  </si>
  <si>
    <t>185803111R00</t>
  </si>
  <si>
    <t>Ošetření trávníku v rovině</t>
  </si>
  <si>
    <t>- zalití</t>
  </si>
  <si>
    <t>- 2x posečení</t>
  </si>
  <si>
    <t>18.01</t>
  </si>
  <si>
    <t>Ochrana stávajících stromu, vč. kořenového systému</t>
  </si>
  <si>
    <t>00572420R</t>
  </si>
  <si>
    <t>Směs travní parková III. dekorativní PROFI</t>
  </si>
  <si>
    <t>200,1*0,05</t>
  </si>
  <si>
    <t>02652445R</t>
  </si>
  <si>
    <t>dřevina listnatá Ptačí zob; Ligustrum vulgare; velikost 30 až 50 cm</t>
  </si>
  <si>
    <t>02654935R</t>
  </si>
  <si>
    <t>dřevina listnatá Tavolník; Spiraea vanhouti; velikost 50 až 60 cm</t>
  </si>
  <si>
    <t>10364200R</t>
  </si>
  <si>
    <t>ornice pro pozemkové úpravy</t>
  </si>
  <si>
    <t>záhony a pod. : 200,1*0,1</t>
  </si>
  <si>
    <t>kolem stromů : 3,14*4*3*0,1</t>
  </si>
  <si>
    <t>záhony : 70,7*0,1</t>
  </si>
  <si>
    <t>10391100R</t>
  </si>
  <si>
    <t>kůra mulčovací; balení volně loženo</t>
  </si>
  <si>
    <t>108,38*0,05</t>
  </si>
  <si>
    <t>998 23-13 Přesun hmot pro krajinářské a sadovnické úpravy</t>
  </si>
  <si>
    <t>998231311R00</t>
  </si>
  <si>
    <t xml:space="preserve">Přesun hmot pro sadovnické a krajin. úpravy </t>
  </si>
  <si>
    <t>139 6 Ruční výkop jam, rýh a šachet</t>
  </si>
  <si>
    <t>s přehozením na vzdálenost do 5 m nebo s naložením na ruční dopravní prostředek</t>
  </si>
  <si>
    <t>139601102R00</t>
  </si>
  <si>
    <t>...Ruční výkop jam, rýh a šachet v hornině tř. 3</t>
  </si>
  <si>
    <t>tel. budka : 0,8*1*1</t>
  </si>
  <si>
    <t>zastávka : 0,6*0,6*1*8</t>
  </si>
  <si>
    <t>infopanel : 0,6*0,6*1*2</t>
  </si>
  <si>
    <t>275 31 Beton základových patek prostý</t>
  </si>
  <si>
    <t>275 31-3 prostý</t>
  </si>
  <si>
    <t>275313611R00</t>
  </si>
  <si>
    <t>...Beton základových patek prostý C 16/20</t>
  </si>
  <si>
    <t>Demontáž - rozebrání autobusové zastávky, uložení na zabezpečené místo, zpětná montáž</t>
  </si>
  <si>
    <t>91.02</t>
  </si>
  <si>
    <t>Demontáž - rozebrání infopanelu, uložení na zabezpečené místo, zpětná montáž</t>
  </si>
  <si>
    <t>D + M Odpadkový koš 600/600</t>
  </si>
  <si>
    <t>- ocelový rám barva šedočerná</t>
  </si>
  <si>
    <t>- vrchní úprava pro kuřáky</t>
  </si>
  <si>
    <t>- oklad z dřevěných latí barva červenohnědá</t>
  </si>
  <si>
    <t>- vnitřní koš plast nebo ocel s výměnným plastovým pytlem</t>
  </si>
  <si>
    <t>D + M Lavička parková vč. kotvení do dlažby</t>
  </si>
  <si>
    <t>- stojanová lavička s opěradlem</t>
  </si>
  <si>
    <t>- litinová bočnice s možností kotvení do dlažby barva černošedá</t>
  </si>
  <si>
    <t>- dřevěny sedák a opěrák barva červenohnědá</t>
  </si>
  <si>
    <t>961 04 Bourání základů z betonu</t>
  </si>
  <si>
    <t>nebo vybourání otvorů průřezové plochy přes 4 m2 v základech,</t>
  </si>
  <si>
    <t>961044111R00</t>
  </si>
  <si>
    <t>...z betonu prostého</t>
  </si>
  <si>
    <t>tel. budka : 2,5*1,2*0,3</t>
  </si>
  <si>
    <t>pod vývěskami : (38+2+2)*0,3*0,3*0,6</t>
  </si>
  <si>
    <t>96.01</t>
  </si>
  <si>
    <t>Demontáž řadové vývěsky, rozřezání, předání odboru správy majetku MěÚ</t>
  </si>
  <si>
    <t>96.02</t>
  </si>
  <si>
    <t>Demontáž Al vývěsky,  předání odboru správy majetku MěÚ</t>
  </si>
  <si>
    <t>96.03</t>
  </si>
  <si>
    <t>Demontáž vylepovací tabule se stříškou, rozřezání, likvidace</t>
  </si>
  <si>
    <t>96.04</t>
  </si>
  <si>
    <t>Demontáž betonové lavičky, likvidace</t>
  </si>
  <si>
    <t>96.05</t>
  </si>
  <si>
    <t>Demontáž odpadkového koše, likvidace</t>
  </si>
  <si>
    <t>96.06</t>
  </si>
  <si>
    <t>Demontáž stávajícího ohrazení sloupky a řetěz, rozřezání, likvidace</t>
  </si>
  <si>
    <t>...Odvoz suti a vybour. hmot na skládku do 1 km</t>
  </si>
  <si>
    <t>...Příplatek k odvozu za každý další 1 km</t>
  </si>
  <si>
    <t>...Přesun hmot, pozemní komunikace, kryt dlážděný</t>
  </si>
  <si>
    <t>113107142R00</t>
  </si>
  <si>
    <t>...Odstranění podkladu pl.do 200 m2, živice tl. 10 cm</t>
  </si>
  <si>
    <t>...Řezání stávajícího živičného krytu tl. 5 - 10 cm</t>
  </si>
  <si>
    <t>...Bourání základů z betonu prostého</t>
  </si>
  <si>
    <t>Demontáž stožáru osvětlení vč. likvidace</t>
  </si>
  <si>
    <t>Demontáž zemnícího pásku vč. likvidace</t>
  </si>
  <si>
    <t>...Rozebrání dlažeb ze zámkové dlažby v kamenivu</t>
  </si>
  <si>
    <t>28*1</t>
  </si>
  <si>
    <t>979054441R00</t>
  </si>
  <si>
    <t xml:space="preserve">...dlaždic, desek nebo tvarovek s původním vyplněním spár kamenivem těženým </t>
  </si>
  <si>
    <t>96.R3</t>
  </si>
  <si>
    <t>Demontáž kabelů - 4Bx16, 2x2,5, vč. likvidace</t>
  </si>
  <si>
    <t>...Podklad ze štěrkodrti po zhutnění tloušťky 15 cm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</si>
  <si>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</si>
  <si>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</si>
  <si>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</si>
  <si>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...Kladení zámkové dlažby tl. 6 cm do drtě tl. 4 cm</t>
  </si>
  <si>
    <t>210 22 Vedení uzemňovací</t>
  </si>
  <si>
    <t>210220021RT1</t>
  </si>
  <si>
    <t>Vedení uzemňovací v zemi FeZn do 120 mm2</t>
  </si>
  <si>
    <t>včetně montáže svorek spojovacích, odbočných, upevňovacích a spojovacího materiálu.</t>
  </si>
  <si>
    <t>210220022RT1</t>
  </si>
  <si>
    <t>Vedení uzemňovací v zemi FeZn, D 8 - 10 mm</t>
  </si>
  <si>
    <t>210 29-20 Zjištění údajů</t>
  </si>
  <si>
    <t>Odborná prohlídka elektrických zařízení zhlediska požadavků ČSN.</t>
  </si>
  <si>
    <t>210292022R00</t>
  </si>
  <si>
    <t>Vypnutí vedení a zajištění tabulkou proti zapnutí</t>
  </si>
  <si>
    <t>210010323R00</t>
  </si>
  <si>
    <t>Krabice odbočná , se zapojením-čtvercová</t>
  </si>
  <si>
    <t>210204011RS2</t>
  </si>
  <si>
    <t>Stožár osvětlovací ocelový délky do 12 m, včetně nákladů na autojeřáb</t>
  </si>
  <si>
    <t>210204201R00</t>
  </si>
  <si>
    <t>Elektrovýzbroj stožáru jednonásobná</t>
  </si>
  <si>
    <t>210204202R00</t>
  </si>
  <si>
    <t>Elektrovýzbroj stožáru dvojnásobná</t>
  </si>
  <si>
    <t>210 20 Svítidla a osvětlovací zařízení</t>
  </si>
  <si>
    <t>Montáž upevňovací konstrukce, případná oprava poškozeného nátěru, úplná montáž svítidla, tj. vyznačení umístění svítidla, jeho rozložení, zapojení vodičů, složení svítidla v celek, vybavení zdroji záření a vyzkoušení.</t>
  </si>
  <si>
    <t>210204203R00</t>
  </si>
  <si>
    <t>Elektrovýzbroj stožáru pro 3 okruhy</t>
  </si>
  <si>
    <t>210220301R00</t>
  </si>
  <si>
    <t>Svorka hromosvodová do 2 šroubů /SS, SZ, SO/</t>
  </si>
  <si>
    <t>210220302R00</t>
  </si>
  <si>
    <t>Svorka hromosvodová nad 2 šrouby /ST, SJ, SR, atd/</t>
  </si>
  <si>
    <t>210810005R00</t>
  </si>
  <si>
    <t>Kabel CYKY-m 750 V 3 x 1,5 mm2 volně uložený</t>
  </si>
  <si>
    <t>210810006R00</t>
  </si>
  <si>
    <t>Kabel CYKY-m 750 V 3 x 2,5 mm2 volně uložený</t>
  </si>
  <si>
    <t>210810013R00</t>
  </si>
  <si>
    <t>Kabel CYKY-m 750 V 4 x 10 mm2 volně uložený</t>
  </si>
  <si>
    <t>M21.R1</t>
  </si>
  <si>
    <t>Podružný materiál</t>
  </si>
  <si>
    <t>31673530</t>
  </si>
  <si>
    <t>Stožár osvětlovací uliční v = 5,5 m</t>
  </si>
  <si>
    <t>Těleso svítidla a kryt svítidla vyroben z certifikovaných hliníkových slitin metodou</t>
  </si>
  <si>
    <t>vysokotlakého lití.</t>
  </si>
  <si>
    <t>Krytí celého svítidla IP66. Odolnost proti mechanickému poškození svítidla</t>
  </si>
  <si>
    <t>minimálně IK06</t>
  </si>
  <si>
    <t>Povrchová úprava svítidla možná v barevných škálách RAL nebo AKZO NOBEL</t>
  </si>
  <si>
    <t>metodou práškového vypalovaného polyesterového laku, možná volba odlišného barevného</t>
  </si>
  <si>
    <t>provedení základny svítidla a krytu svítidla, případně dalších jeho částí dle požadavku nebo</t>
  </si>
  <si>
    <t>koncepce VO Města Nový Bor</t>
  </si>
  <si>
    <t>Halogenidová výbojka s paticí PGZ 12 Cosmopolis CPO-TW s prodlouženou životností,</t>
  </si>
  <si>
    <t>životnost min. 22.000 – 24.000 hodin, 5-6letý cyklus výměny dle výkonu výbojky, barva teplá</t>
  </si>
  <si>
    <t>bílá</t>
  </si>
  <si>
    <t/>
  </si>
  <si>
    <t>Typ stožáru a výložníku musí svým uspořádáním a tvarem odpovídat typu</t>
  </si>
  <si>
    <t>uvedenému v konceptu veřejného osvětlení pro Město Nový</t>
  </si>
  <si>
    <t>Bor a požadavky Památkového ústavu Libereckého kraje. Provedení musí odpovídat sloupům</t>
  </si>
  <si>
    <t>VO již použitým</t>
  </si>
  <si>
    <t>Stožár je patkový upevněný na ocelový kotevní rošt</t>
  </si>
  <si>
    <t>Materiál stožáru je hliník s následnou barevnou úpravou, případně ocel s povrchovou</t>
  </si>
  <si>
    <t>úpravou žárovým zinkem a barevnou úpravou. Barva je volena ve stupnicích RAL nebo AKZO</t>
  </si>
  <si>
    <t>NOBEL dle pozdější specifikace investorem</t>
  </si>
  <si>
    <t>Nadzemní část stožáru tvoří vlastní historizující stožár (např.Indal, Cluade Lefabvre -</t>
  </si>
  <si>
    <t>LYRE) v hliníkovém provedení nebo ocelovém s povrchovou úpravou žárovým zinkem a</t>
  </si>
  <si>
    <t>z vnější strany navíc vždy s barvou ve škále AKZO NOBEL nebo RAL, o nadzemní výšce 5,5m a</t>
  </si>
  <si>
    <t>celohliníkovým svítidlem (např. Harmony Classique Cosmopolis, 90W), namontovaným na</t>
  </si>
  <si>
    <t>dekorativním výložníku se zdvojeným dříkem tvaru V ve stejné barvě.</t>
  </si>
  <si>
    <t>Výzbroj stožáru tvoří 4-pólová svorkovnice se dvěma pojistkami 4A</t>
  </si>
  <si>
    <t>Gg pro odjištění vývodu ke svítidlu a vývodu pro vánoční výzdobu. Ke svítidlu i k zásuvce</t>
  </si>
  <si>
    <t>vánočního osvětlení je veden kabel CYKY-J 3x1,5. Barva stožáru a svítidla bude zvolena dle</t>
  </si>
  <si>
    <t>Koncepce VO Města Nový Bor a pracovníky památkového ústavu.</t>
  </si>
  <si>
    <t>31673531</t>
  </si>
  <si>
    <t>Stožár osvětlovací uliční  v=7 m - nasvícení přechodu</t>
  </si>
  <si>
    <t>VO použitým v přilehlé ulici Kalinova</t>
  </si>
  <si>
    <t>31678610.A</t>
  </si>
  <si>
    <t>Stožárová výzbroj  jednonásobná</t>
  </si>
  <si>
    <t>31678611.A</t>
  </si>
  <si>
    <t>Stožárová výzbroj  dvojnásobná</t>
  </si>
  <si>
    <t>31678615.AR</t>
  </si>
  <si>
    <t>svorkovnice stožárová</t>
  </si>
  <si>
    <t>34111030</t>
  </si>
  <si>
    <t>Kabel silový s Cu jádrem 750 V CYKY 3 x 1,5 mm2</t>
  </si>
  <si>
    <t>34111036</t>
  </si>
  <si>
    <t>Kabel silový s Cu jádrem 750 V CYKY 3 x 2,5 mm2</t>
  </si>
  <si>
    <t>34111076</t>
  </si>
  <si>
    <t>Kabel silový s Cu jádrem 750 V CYKY 4 x10 mm2</t>
  </si>
  <si>
    <t>34571532</t>
  </si>
  <si>
    <t>Krabice 150x150 IP 65</t>
  </si>
  <si>
    <t>35441850</t>
  </si>
  <si>
    <t>Svorka univerzální SU</t>
  </si>
  <si>
    <t>35441875</t>
  </si>
  <si>
    <t>Svorka křížová SK pro vodič d 6-10 mm</t>
  </si>
  <si>
    <t>35441996</t>
  </si>
  <si>
    <t>Svorka SR 3a</t>
  </si>
  <si>
    <t>460 60 Odvoz zeminy</t>
  </si>
  <si>
    <t>Naložení zeminy na motorové vozidlo, její odvoz a složení na skládce. Položka zahrnuje obě cesty, tam i zpět.</t>
  </si>
  <si>
    <t>460600001RT4</t>
  </si>
  <si>
    <t>Naložení a odvoz zeminy do vzdálenosti 1km</t>
  </si>
  <si>
    <t>Poplatek za skládku horniny 1- 4</t>
  </si>
  <si>
    <t>230191005R00</t>
  </si>
  <si>
    <t>Uložení chráničky ve výkopu PE 50x3,0mm</t>
  </si>
  <si>
    <t>460050003R00</t>
  </si>
  <si>
    <t>Jáma pro stožár J nepatk. do 8 m, v rovině, hor. 3</t>
  </si>
  <si>
    <t>460080002RT1</t>
  </si>
  <si>
    <t>Betonový základ do bednění, uložení betonu do dřevěného bednění</t>
  </si>
  <si>
    <t>460200283R00</t>
  </si>
  <si>
    <t>Výkop kabelové rýhy 50/100 cm hor.3</t>
  </si>
  <si>
    <t>460420022RT1</t>
  </si>
  <si>
    <t>Zřízení kabelového lože v rýze š. do 65 cm z písku, lože tloušťky 10 cm</t>
  </si>
  <si>
    <t>460490012R00</t>
  </si>
  <si>
    <t>Fólie výstražná z PVC, šířka 33 cm</t>
  </si>
  <si>
    <t>460560283R00</t>
  </si>
  <si>
    <t>Zához rýhy 50/100 cm, hornina třídy 3</t>
  </si>
  <si>
    <t>460620013R00</t>
  </si>
  <si>
    <t>Provizorní úprava terénu v přírodní hornině 3</t>
  </si>
  <si>
    <t>3457114701R</t>
  </si>
  <si>
    <t>Trubka kabelová chránička korugovaná 50/41</t>
  </si>
  <si>
    <t>58337213</t>
  </si>
  <si>
    <t>Štěrkopísek frakce 0-32 Z</t>
  </si>
  <si>
    <t>971 03 Vybourání otvorů ve zdivu cihelném</t>
  </si>
  <si>
    <t>základovém nebo nadzákladovém,</t>
  </si>
  <si>
    <t>971 03-2 z jakýchkoliv cihel pálených</t>
  </si>
  <si>
    <t>971033451R00</t>
  </si>
  <si>
    <t>...na jakoukoliv maltu vápenou nebo vápenocementovou, plochy do 0,25 m2, tloušťky do 450 mm</t>
  </si>
  <si>
    <t>Včetně pomocného lešení o výšce podlahy do 1900 mm a pro zatížení do 1,5 kPa  (150 kg/m2).</t>
  </si>
  <si>
    <t>Demontáž sdělovacího kabelu - vrchní vedení vč. likvidace</t>
  </si>
  <si>
    <t>210 01-00 Trubky</t>
  </si>
  <si>
    <t>210010005RT1</t>
  </si>
  <si>
    <t>...trubka ohebná, PVC, uložená pod omítku, průměr 36 mm, mech.pevnost 125 N/5 cm, včetně dodávky materiálu</t>
  </si>
  <si>
    <t>210010023RT1</t>
  </si>
  <si>
    <t>...trubka tuhá vč. příslušenství (kolena, přípojky atd.), PVC, uložená pevně, průměr 29 mm, mech. pevnost 320 N/5 cm, včetně dodávky materiálu</t>
  </si>
  <si>
    <t>210010074RT1</t>
  </si>
  <si>
    <t>...trubka tuhá vč. příslušenství (kolena, přípojky atd.), PVC, uložená volně/pod omítku, průměr 29 mm, mech. pevnost 1250 N/5 cm, včetně dodávky materiálu</t>
  </si>
  <si>
    <t>210 10 Ukončení vodičů, soubory pro kabely</t>
  </si>
  <si>
    <t>210100001R00</t>
  </si>
  <si>
    <t>...ukončení vodičů v rozvaděči včetně zapojení a vodičové koncovky,  , průřez do 2,5 mm2</t>
  </si>
  <si>
    <t>210 85 Kabely návěstní, sdělovací a mikrofonní</t>
  </si>
  <si>
    <t>210850124R00</t>
  </si>
  <si>
    <t>Kabel sdělovací TCEKY C  4 P 1 pevně uložený</t>
  </si>
  <si>
    <t>211 01 Hmoždinky</t>
  </si>
  <si>
    <t>211010002R00</t>
  </si>
  <si>
    <t>...Osazení hmoždinky do cihlového zdiva, HM 8</t>
  </si>
  <si>
    <t>220 27-080 Šňůra sdělovací uložená do trubkovodu nebo lišt</t>
  </si>
  <si>
    <t>Zatažení šňůry do trubek nebo lišt. Úplná instalace včetně manipulace se šňůrou. Prozvonění včetně pročištění trubkovodu, otevření a zavření krabic. Bez ukončení a zapojení.</t>
  </si>
  <si>
    <t>220270802R00</t>
  </si>
  <si>
    <t>Zatažení šnůry sdělovací 4pram. do trubek/lišt</t>
  </si>
  <si>
    <t>M22</t>
  </si>
  <si>
    <t>M21.R2</t>
  </si>
  <si>
    <t>Demontáž a montáž rozvodů O2 na objektu č.p. 57</t>
  </si>
  <si>
    <t>M21.R3</t>
  </si>
  <si>
    <t>Demontáž a zpětná montáž telefoní budky O2, vč. uložení na zabezpečeném místě</t>
  </si>
  <si>
    <t>34123503R</t>
  </si>
  <si>
    <t>kabel TCEKY-D; sdělovací, párový; pevné uložení vnitřní, pevné uložení do země a vně; Cu plná holá jádra; počet prvků 4; počet žil v prvku 2; vnější průměr 17,3 mm; jmen.prům.jádra 1,00 mm; teplota použití -40 až 65 °C</t>
  </si>
  <si>
    <t>Naložení a odvoz zeminy, odvoz na vzdálenost 6000 m</t>
  </si>
  <si>
    <t>=</t>
  </si>
  <si>
    <t>mozaika dlažební štípaná; čedič  4/6 cm</t>
  </si>
  <si>
    <t>mozaika dlažební štípaná;   4/6 cm - světlá barva</t>
  </si>
  <si>
    <t>mozaika dlažební "divoká"; čedič</t>
  </si>
  <si>
    <t>kostka dlažební materiálová žula 12/10 cm</t>
  </si>
  <si>
    <t>obrubník kamenný přímý; čedič; š = 800 mm; h = 250 mm; l = 800 až 2 000 mm</t>
  </si>
  <si>
    <t>obrubník kamenný přímý; žula; š = 100 mm; h = 250 mm; l = 500 až 1 500 mm</t>
  </si>
  <si>
    <t>...sloupků, do betonového základu</t>
  </si>
</sst>
</file>

<file path=xl/styles.xml><?xml version="1.0" encoding="utf-8"?>
<styleSheet xmlns="http://schemas.openxmlformats.org/spreadsheetml/2006/main">
  <numFmts count="3">
    <numFmt numFmtId="171" formatCode="#,##0.00\ _K_č"/>
    <numFmt numFmtId="172" formatCode="#,##0.00000"/>
    <numFmt numFmtId="173" formatCode="#,##0.00_\_K_č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42" xfId="0" applyNumberFormat="1" applyFont="1" applyBorder="1" applyAlignment="1">
      <alignment vertical="top" wrapText="1" shrinkToFit="1"/>
    </xf>
    <xf numFmtId="172" fontId="20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68" xfId="0" applyNumberFormat="1" applyFont="1" applyBorder="1" applyAlignment="1">
      <alignment horizontal="center" vertical="top" wrapText="1" shrinkToFit="1"/>
    </xf>
    <xf numFmtId="172" fontId="19" fillId="0" borderId="68" xfId="0" applyNumberFormat="1" applyFont="1" applyBorder="1" applyAlignment="1">
      <alignment vertical="top" wrapText="1" shrinkToFit="1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19" fillId="0" borderId="6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172" fontId="23" fillId="0" borderId="42" xfId="0" applyNumberFormat="1" applyFont="1" applyBorder="1" applyAlignment="1">
      <alignment vertical="top" wrapText="1" shrinkToFit="1"/>
    </xf>
    <xf numFmtId="172" fontId="24" fillId="0" borderId="42" xfId="0" applyNumberFormat="1" applyFont="1" applyBorder="1" applyAlignment="1">
      <alignment vertical="top" wrapText="1" shrinkToFit="1"/>
    </xf>
    <xf numFmtId="0" fontId="24" fillId="0" borderId="68" xfId="0" applyNumberFormat="1" applyFont="1" applyBorder="1" applyAlignment="1">
      <alignment horizontal="center" vertical="top" wrapText="1" shrinkToFit="1"/>
    </xf>
    <xf numFmtId="172" fontId="24" fillId="0" borderId="68" xfId="0" applyNumberFormat="1" applyFont="1" applyBorder="1" applyAlignment="1">
      <alignment vertical="top" wrapText="1" shrinkToFi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0" fontId="24" fillId="0" borderId="68" xfId="0" quotePrefix="1" applyNumberFormat="1" applyFont="1" applyBorder="1" applyAlignment="1">
      <alignment horizontal="left" vertical="top" wrapText="1"/>
    </xf>
    <xf numFmtId="0" fontId="18" fillId="0" borderId="68" xfId="0" applyFont="1" applyBorder="1" applyAlignment="1">
      <alignment horizontal="center" vertical="top" shrinkToFit="1"/>
    </xf>
    <xf numFmtId="172" fontId="18" fillId="0" borderId="68" xfId="0" applyNumberFormat="1" applyFont="1" applyBorder="1" applyAlignment="1">
      <alignment vertical="top" shrinkToFit="1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0" fontId="18" fillId="0" borderId="68" xfId="0" applyNumberFormat="1" applyFont="1" applyBorder="1" applyAlignment="1">
      <alignment horizontal="left" vertical="top" wrapText="1"/>
    </xf>
    <xf numFmtId="0" fontId="20" fillId="0" borderId="42" xfId="0" applyFont="1" applyBorder="1" applyAlignment="1">
      <alignment horizontal="center" vertical="top" shrinkToFit="1"/>
    </xf>
    <xf numFmtId="172" fontId="20" fillId="0" borderId="42" xfId="0" applyNumberFormat="1" applyFont="1" applyBorder="1" applyAlignment="1">
      <alignment vertical="top" shrinkToFit="1"/>
    </xf>
    <xf numFmtId="4" fontId="20" fillId="0" borderId="42" xfId="0" applyNumberFormat="1" applyFont="1" applyBorder="1" applyAlignment="1">
      <alignment vertical="top" shrinkToFit="1"/>
    </xf>
    <xf numFmtId="0" fontId="20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C5A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64"/>
  <sheetViews>
    <sheetView showGridLines="0" topLeftCell="B4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103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104"/>
      <c r="B21" s="105" t="s">
        <v>20</v>
      </c>
      <c r="C21" s="106"/>
      <c r="D21" s="106"/>
      <c r="E21" s="107"/>
      <c r="F21" s="108"/>
      <c r="G21" s="108"/>
      <c r="H21" s="115" t="s">
        <v>21</v>
      </c>
      <c r="I21" s="116" t="s">
        <v>22</v>
      </c>
      <c r="J21" s="117" t="s">
        <v>23</v>
      </c>
    </row>
    <row r="22" spans="1:16">
      <c r="A22" s="112"/>
      <c r="B22" s="112" t="s">
        <v>43</v>
      </c>
      <c r="C22" s="113"/>
      <c r="D22" s="113"/>
      <c r="E22" s="113"/>
      <c r="F22" s="113"/>
      <c r="G22" s="114"/>
      <c r="H22" s="118"/>
      <c r="I22" s="119">
        <v>6</v>
      </c>
      <c r="J22" s="120"/>
    </row>
    <row r="23" spans="1:16">
      <c r="A23" s="112"/>
      <c r="B23" s="112" t="s">
        <v>44</v>
      </c>
      <c r="C23" s="113" t="s">
        <v>45</v>
      </c>
      <c r="D23" s="113"/>
      <c r="E23" s="113"/>
      <c r="F23" s="113"/>
      <c r="G23" s="114"/>
      <c r="H23" s="118"/>
      <c r="I23" s="119">
        <v>1</v>
      </c>
      <c r="J23" s="120">
        <f>'Rekapitulace Objekt SO 100'!H19</f>
        <v>0</v>
      </c>
      <c r="O23" t="s">
        <v>1117</v>
      </c>
      <c r="P23" t="s">
        <v>1117</v>
      </c>
    </row>
    <row r="24" spans="1:16">
      <c r="A24" s="112"/>
      <c r="B24" s="112" t="s">
        <v>46</v>
      </c>
      <c r="C24" s="113" t="s">
        <v>47</v>
      </c>
      <c r="D24" s="113"/>
      <c r="E24" s="113"/>
      <c r="F24" s="113"/>
      <c r="G24" s="114"/>
      <c r="H24" s="118"/>
      <c r="I24" s="119">
        <v>1</v>
      </c>
      <c r="J24" s="120">
        <f>'Rekapitulace Objekt SO 200'!H19</f>
        <v>0</v>
      </c>
      <c r="O24" t="s">
        <v>1117</v>
      </c>
      <c r="P24" t="s">
        <v>1117</v>
      </c>
    </row>
    <row r="25" spans="1:16">
      <c r="A25" s="112"/>
      <c r="B25" s="112" t="s">
        <v>48</v>
      </c>
      <c r="C25" s="113" t="s">
        <v>49</v>
      </c>
      <c r="D25" s="113"/>
      <c r="E25" s="113"/>
      <c r="F25" s="113"/>
      <c r="G25" s="114"/>
      <c r="H25" s="118"/>
      <c r="I25" s="119">
        <v>1</v>
      </c>
      <c r="J25" s="120">
        <f>'Rekapitulace Objekt SO 210'!H19</f>
        <v>0</v>
      </c>
      <c r="O25" t="s">
        <v>1117</v>
      </c>
      <c r="P25" t="s">
        <v>1117</v>
      </c>
    </row>
    <row r="26" spans="1:16">
      <c r="A26" s="112"/>
      <c r="B26" s="112" t="s">
        <v>50</v>
      </c>
      <c r="C26" s="113" t="s">
        <v>51</v>
      </c>
      <c r="D26" s="113"/>
      <c r="E26" s="113"/>
      <c r="F26" s="113"/>
      <c r="G26" s="114"/>
      <c r="H26" s="118"/>
      <c r="I26" s="119">
        <v>1</v>
      </c>
      <c r="J26" s="120">
        <f>'Rekapitulace Objekt SO 220'!H19</f>
        <v>0</v>
      </c>
      <c r="O26" t="s">
        <v>1117</v>
      </c>
      <c r="P26" t="s">
        <v>1117</v>
      </c>
    </row>
    <row r="27" spans="1:16">
      <c r="A27" s="112"/>
      <c r="B27" s="112" t="s">
        <v>52</v>
      </c>
      <c r="C27" s="113" t="s">
        <v>53</v>
      </c>
      <c r="D27" s="113"/>
      <c r="E27" s="113"/>
      <c r="F27" s="113"/>
      <c r="G27" s="114"/>
      <c r="H27" s="118"/>
      <c r="I27" s="119">
        <v>1</v>
      </c>
      <c r="J27" s="120">
        <f>'Rekapitulace Objekt SO 300'!H19</f>
        <v>0</v>
      </c>
      <c r="O27" t="s">
        <v>1117</v>
      </c>
      <c r="P27" t="s">
        <v>1117</v>
      </c>
    </row>
    <row r="28" spans="1:16">
      <c r="A28" s="112"/>
      <c r="B28" s="112" t="s">
        <v>54</v>
      </c>
      <c r="C28" s="113" t="s">
        <v>55</v>
      </c>
      <c r="D28" s="113"/>
      <c r="E28" s="113"/>
      <c r="F28" s="113"/>
      <c r="G28" s="114"/>
      <c r="H28" s="118"/>
      <c r="I28" s="119">
        <v>1</v>
      </c>
      <c r="J28" s="120">
        <f>'Rekapitulace Objekt SO 310'!H19</f>
        <v>0</v>
      </c>
      <c r="O28" t="s">
        <v>1117</v>
      </c>
      <c r="P28" t="s">
        <v>1117</v>
      </c>
    </row>
    <row r="29" spans="1:16" ht="25.5" customHeight="1">
      <c r="A29" s="122"/>
      <c r="B29" s="123" t="s">
        <v>56</v>
      </c>
      <c r="C29" s="124"/>
      <c r="D29" s="124"/>
      <c r="E29" s="124"/>
      <c r="F29" s="125"/>
      <c r="G29" s="126"/>
      <c r="H29" s="127"/>
      <c r="I29" s="128"/>
      <c r="J29" s="121">
        <f>SUM(J22:J28)</f>
        <v>0</v>
      </c>
    </row>
    <row r="38" spans="1:10" ht="15.75">
      <c r="B38" s="129" t="s">
        <v>57</v>
      </c>
    </row>
    <row r="40" spans="1:10" ht="25.5" customHeight="1">
      <c r="A40" s="130"/>
      <c r="B40" s="131" t="s">
        <v>58</v>
      </c>
      <c r="C40" s="132" t="s">
        <v>59</v>
      </c>
      <c r="D40" s="132"/>
      <c r="E40" s="132"/>
      <c r="F40" s="132"/>
      <c r="G40" s="133"/>
      <c r="H40" s="133"/>
      <c r="I40" s="133"/>
      <c r="J40" s="134" t="s">
        <v>60</v>
      </c>
    </row>
    <row r="41" spans="1:10" ht="25.5" customHeight="1">
      <c r="A41" s="135"/>
      <c r="B41" s="136" t="s">
        <v>61</v>
      </c>
      <c r="C41" s="137" t="s">
        <v>62</v>
      </c>
      <c r="D41" s="137"/>
      <c r="E41" s="137"/>
      <c r="F41" s="138"/>
      <c r="G41" s="139"/>
      <c r="H41" s="139"/>
      <c r="I41" s="139"/>
      <c r="J41" s="140">
        <f>'SO 100 2015006 Pol'!F8+'SO 200 2015006 Pol'!F8+'SO 210 2015006 Pol'!F8+'SO 220 2015006 Pol'!F8</f>
        <v>0</v>
      </c>
    </row>
    <row r="42" spans="1:10" ht="25.5" customHeight="1">
      <c r="A42" s="135"/>
      <c r="B42" s="135" t="s">
        <v>63</v>
      </c>
      <c r="C42" s="141" t="s">
        <v>64</v>
      </c>
      <c r="D42" s="141"/>
      <c r="E42" s="141"/>
      <c r="F42" s="142"/>
      <c r="G42" s="143"/>
      <c r="H42" s="143"/>
      <c r="I42" s="143"/>
      <c r="J42" s="144">
        <f>'SO 210 2015006 Pol'!F28</f>
        <v>0</v>
      </c>
    </row>
    <row r="43" spans="1:10" ht="25.5" customHeight="1">
      <c r="A43" s="135"/>
      <c r="B43" s="135" t="s">
        <v>65</v>
      </c>
      <c r="C43" s="141" t="s">
        <v>66</v>
      </c>
      <c r="D43" s="141"/>
      <c r="E43" s="141"/>
      <c r="F43" s="142"/>
      <c r="G43" s="143"/>
      <c r="H43" s="143"/>
      <c r="I43" s="143"/>
      <c r="J43" s="144">
        <f>'SO 220 2015006 Pol'!F23</f>
        <v>0</v>
      </c>
    </row>
    <row r="44" spans="1:10" ht="25.5" customHeight="1">
      <c r="A44" s="135"/>
      <c r="B44" s="135" t="s">
        <v>67</v>
      </c>
      <c r="C44" s="141" t="s">
        <v>68</v>
      </c>
      <c r="D44" s="141"/>
      <c r="E44" s="141"/>
      <c r="F44" s="142"/>
      <c r="G44" s="143"/>
      <c r="H44" s="143"/>
      <c r="I44" s="143"/>
      <c r="J44" s="144">
        <f>'SO 100 2015006 Pol'!F66+'SO 200 2015006 Pol'!F81</f>
        <v>0</v>
      </c>
    </row>
    <row r="45" spans="1:10" ht="25.5" customHeight="1">
      <c r="A45" s="135"/>
      <c r="B45" s="135" t="s">
        <v>69</v>
      </c>
      <c r="C45" s="141" t="s">
        <v>70</v>
      </c>
      <c r="D45" s="141"/>
      <c r="E45" s="141"/>
      <c r="F45" s="142"/>
      <c r="G45" s="143"/>
      <c r="H45" s="143"/>
      <c r="I45" s="143"/>
      <c r="J45" s="144">
        <f>'SO 100 2015006 Pol'!F99+'SO 200 2015006 Pol'!F91</f>
        <v>0</v>
      </c>
    </row>
    <row r="46" spans="1:10" ht="25.5" customHeight="1">
      <c r="A46" s="135"/>
      <c r="B46" s="135" t="s">
        <v>71</v>
      </c>
      <c r="C46" s="141" t="s">
        <v>72</v>
      </c>
      <c r="D46" s="141"/>
      <c r="E46" s="141"/>
      <c r="F46" s="142"/>
      <c r="G46" s="143"/>
      <c r="H46" s="143"/>
      <c r="I46" s="143"/>
      <c r="J46" s="144">
        <f>'SO 100 2015006 Pol'!F111+'SO 200 2015006 Pol'!F111</f>
        <v>0</v>
      </c>
    </row>
    <row r="47" spans="1:10" ht="25.5" customHeight="1">
      <c r="A47" s="135"/>
      <c r="B47" s="135" t="s">
        <v>73</v>
      </c>
      <c r="C47" s="141" t="s">
        <v>74</v>
      </c>
      <c r="D47" s="141"/>
      <c r="E47" s="141"/>
      <c r="F47" s="142"/>
      <c r="G47" s="143"/>
      <c r="H47" s="143"/>
      <c r="I47" s="143"/>
      <c r="J47" s="144">
        <f>'SO 200 2015006 Pol'!F159</f>
        <v>0</v>
      </c>
    </row>
    <row r="48" spans="1:10" ht="25.5" customHeight="1">
      <c r="A48" s="135"/>
      <c r="B48" s="135" t="s">
        <v>75</v>
      </c>
      <c r="C48" s="141" t="s">
        <v>76</v>
      </c>
      <c r="D48" s="141"/>
      <c r="E48" s="141"/>
      <c r="F48" s="142"/>
      <c r="G48" s="143"/>
      <c r="H48" s="143"/>
      <c r="I48" s="143"/>
      <c r="J48" s="144">
        <f>'SO 100 2015006 Pol'!F154+'SO 300 2015006 Pol'!F39</f>
        <v>0</v>
      </c>
    </row>
    <row r="49" spans="1:10" ht="25.5" customHeight="1">
      <c r="A49" s="135"/>
      <c r="B49" s="135" t="s">
        <v>77</v>
      </c>
      <c r="C49" s="141" t="s">
        <v>78</v>
      </c>
      <c r="D49" s="141"/>
      <c r="E49" s="141"/>
      <c r="F49" s="142"/>
      <c r="G49" s="143"/>
      <c r="H49" s="143"/>
      <c r="I49" s="143"/>
      <c r="J49" s="144">
        <f>'SO 100 2015006 Pol'!F206+'SO 200 2015006 Pol'!F172</f>
        <v>0</v>
      </c>
    </row>
    <row r="50" spans="1:10" ht="25.5" customHeight="1">
      <c r="A50" s="135"/>
      <c r="B50" s="135" t="s">
        <v>79</v>
      </c>
      <c r="C50" s="141" t="s">
        <v>80</v>
      </c>
      <c r="D50" s="141"/>
      <c r="E50" s="141"/>
      <c r="F50" s="142"/>
      <c r="G50" s="143"/>
      <c r="H50" s="143"/>
      <c r="I50" s="143"/>
      <c r="J50" s="144">
        <f>'SO 100 2015006 Pol'!F213</f>
        <v>0</v>
      </c>
    </row>
    <row r="51" spans="1:10" ht="25.5" customHeight="1">
      <c r="A51" s="135"/>
      <c r="B51" s="135" t="s">
        <v>81</v>
      </c>
      <c r="C51" s="141" t="s">
        <v>82</v>
      </c>
      <c r="D51" s="141"/>
      <c r="E51" s="141"/>
      <c r="F51" s="142"/>
      <c r="G51" s="143"/>
      <c r="H51" s="143"/>
      <c r="I51" s="143"/>
      <c r="J51" s="144">
        <f>'SO 100 2015006 Pol'!F276+'SO 220 2015006 Pol'!F30</f>
        <v>0</v>
      </c>
    </row>
    <row r="52" spans="1:10" ht="25.5" customHeight="1">
      <c r="A52" s="135"/>
      <c r="B52" s="135" t="s">
        <v>83</v>
      </c>
      <c r="C52" s="141" t="s">
        <v>84</v>
      </c>
      <c r="D52" s="141"/>
      <c r="E52" s="141"/>
      <c r="F52" s="142"/>
      <c r="G52" s="143"/>
      <c r="H52" s="143"/>
      <c r="I52" s="143"/>
      <c r="J52" s="144">
        <f>'SO 200 2015006 Pol'!F186</f>
        <v>0</v>
      </c>
    </row>
    <row r="53" spans="1:10" ht="25.5" customHeight="1">
      <c r="A53" s="135"/>
      <c r="B53" s="135" t="s">
        <v>85</v>
      </c>
      <c r="C53" s="141" t="s">
        <v>86</v>
      </c>
      <c r="D53" s="141"/>
      <c r="E53" s="141"/>
      <c r="F53" s="142"/>
      <c r="G53" s="143"/>
      <c r="H53" s="143"/>
      <c r="I53" s="143"/>
      <c r="J53" s="144">
        <f>'SO 200 2015006 Pol'!F190+'SO 220 2015006 Pol'!F33</f>
        <v>0</v>
      </c>
    </row>
    <row r="54" spans="1:10" ht="25.5" customHeight="1">
      <c r="A54" s="135"/>
      <c r="B54" s="135" t="s">
        <v>87</v>
      </c>
      <c r="C54" s="141" t="s">
        <v>88</v>
      </c>
      <c r="D54" s="141"/>
      <c r="E54" s="141"/>
      <c r="F54" s="142"/>
      <c r="G54" s="143"/>
      <c r="H54" s="143"/>
      <c r="I54" s="143"/>
      <c r="J54" s="144">
        <f>'SO 100 2015006 Pol'!F300+'SO 220 2015006 Pol'!F43+'SO 300 2015006 Pol'!F8+'SO 300 2015006 Pol'!F31+'SO 300 2015006 Pol'!F45+'SO 310 2015006 Pol'!F8</f>
        <v>0</v>
      </c>
    </row>
    <row r="55" spans="1:10" ht="25.5" customHeight="1">
      <c r="A55" s="135"/>
      <c r="B55" s="135" t="s">
        <v>89</v>
      </c>
      <c r="C55" s="141" t="s">
        <v>90</v>
      </c>
      <c r="D55" s="141"/>
      <c r="E55" s="141"/>
      <c r="F55" s="142"/>
      <c r="G55" s="143"/>
      <c r="H55" s="143"/>
      <c r="I55" s="143"/>
      <c r="J55" s="144">
        <f>'SO 100 2015006 Pol'!F386+'SO 200 2015006 Pol'!F202+'SO 210 2015006 Pol'!F74+'SO 220 2015006 Pol'!F65+'SO 300 2015006 Pol'!F27</f>
        <v>0</v>
      </c>
    </row>
    <row r="56" spans="1:10" ht="25.5" customHeight="1">
      <c r="A56" s="135"/>
      <c r="B56" s="135" t="s">
        <v>91</v>
      </c>
      <c r="C56" s="141" t="s">
        <v>92</v>
      </c>
      <c r="D56" s="141"/>
      <c r="E56" s="141"/>
      <c r="F56" s="142"/>
      <c r="G56" s="143"/>
      <c r="H56" s="143"/>
      <c r="I56" s="143"/>
      <c r="J56" s="144">
        <f>'SO 100 2015006 Pol'!F390+'SO 200 2015006 Pol'!F207</f>
        <v>0</v>
      </c>
    </row>
    <row r="57" spans="1:10" ht="25.5" customHeight="1">
      <c r="A57" s="135"/>
      <c r="B57" s="135" t="s">
        <v>93</v>
      </c>
      <c r="C57" s="141" t="s">
        <v>94</v>
      </c>
      <c r="D57" s="141"/>
      <c r="E57" s="141"/>
      <c r="F57" s="142"/>
      <c r="G57" s="143"/>
      <c r="H57" s="143"/>
      <c r="I57" s="143"/>
      <c r="J57" s="144">
        <f>'SO 200 2015006 Pol'!F216</f>
        <v>0</v>
      </c>
    </row>
    <row r="58" spans="1:10" ht="25.5" customHeight="1">
      <c r="A58" s="135"/>
      <c r="B58" s="135" t="s">
        <v>95</v>
      </c>
      <c r="C58" s="141" t="s">
        <v>96</v>
      </c>
      <c r="D58" s="141"/>
      <c r="E58" s="141"/>
      <c r="F58" s="142"/>
      <c r="G58" s="143"/>
      <c r="H58" s="143"/>
      <c r="I58" s="143"/>
      <c r="J58" s="144">
        <f>'SO 200 2015006 Pol'!F336</f>
        <v>0</v>
      </c>
    </row>
    <row r="59" spans="1:10" ht="25.5" customHeight="1">
      <c r="A59" s="135"/>
      <c r="B59" s="135" t="s">
        <v>97</v>
      </c>
      <c r="C59" s="141" t="s">
        <v>98</v>
      </c>
      <c r="D59" s="141"/>
      <c r="E59" s="141"/>
      <c r="F59" s="142"/>
      <c r="G59" s="143"/>
      <c r="H59" s="143"/>
      <c r="I59" s="143"/>
      <c r="J59" s="144">
        <f>'SO 300 2015006 Pol'!F48+'SO 310 2015006 Pol'!F23</f>
        <v>0</v>
      </c>
    </row>
    <row r="60" spans="1:10" ht="25.5" customHeight="1">
      <c r="A60" s="135"/>
      <c r="B60" s="145" t="s">
        <v>99</v>
      </c>
      <c r="C60" s="146" t="s">
        <v>100</v>
      </c>
      <c r="D60" s="146"/>
      <c r="E60" s="146"/>
      <c r="F60" s="147"/>
      <c r="G60" s="148"/>
      <c r="H60" s="148"/>
      <c r="I60" s="148"/>
      <c r="J60" s="149">
        <f>'SO 300 2015006 Pol'!F146+'SO 310 2015006 Pol'!F43</f>
        <v>0</v>
      </c>
    </row>
    <row r="61" spans="1:10" ht="25.5" customHeight="1">
      <c r="A61" s="150"/>
      <c r="B61" s="151" t="s">
        <v>101</v>
      </c>
      <c r="C61" s="152"/>
      <c r="D61" s="152"/>
      <c r="E61" s="152"/>
      <c r="F61" s="153"/>
      <c r="G61" s="154"/>
      <c r="H61" s="154"/>
      <c r="I61" s="154"/>
      <c r="J61" s="155">
        <f>SUM(J41:J60)</f>
        <v>0</v>
      </c>
    </row>
    <row r="62" spans="1:10">
      <c r="A62" s="109"/>
      <c r="B62" s="109"/>
      <c r="C62" s="109"/>
      <c r="D62" s="109"/>
      <c r="E62" s="109"/>
      <c r="F62" s="109"/>
      <c r="G62" s="110"/>
      <c r="H62" s="109"/>
      <c r="I62" s="110"/>
      <c r="J62" s="111"/>
    </row>
    <row r="63" spans="1:10">
      <c r="A63" s="109"/>
      <c r="B63" s="109"/>
      <c r="C63" s="109"/>
      <c r="D63" s="109"/>
      <c r="E63" s="109"/>
      <c r="F63" s="109"/>
      <c r="G63" s="110"/>
      <c r="H63" s="109"/>
      <c r="I63" s="110"/>
      <c r="J63" s="111"/>
    </row>
    <row r="64" spans="1:10">
      <c r="A64" s="109"/>
      <c r="B64" s="109"/>
      <c r="C64" s="109"/>
      <c r="D64" s="109"/>
      <c r="E64" s="109"/>
      <c r="F64" s="109"/>
      <c r="G64" s="110"/>
      <c r="H64" s="109"/>
      <c r="I64" s="110"/>
      <c r="J64" s="111"/>
    </row>
  </sheetData>
  <sheetProtection password="C5AD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58:I58"/>
    <mergeCell ref="C59:I59"/>
    <mergeCell ref="C60:I60"/>
    <mergeCell ref="C52:I52"/>
    <mergeCell ref="C53:I53"/>
    <mergeCell ref="C54:I54"/>
    <mergeCell ref="C55:I55"/>
    <mergeCell ref="C56:I56"/>
    <mergeCell ref="C57:I57"/>
    <mergeCell ref="C46:I46"/>
    <mergeCell ref="C47:I47"/>
    <mergeCell ref="C48:I48"/>
    <mergeCell ref="C49:I49"/>
    <mergeCell ref="C50:I50"/>
    <mergeCell ref="C51:I51"/>
    <mergeCell ref="B29:E29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/>
    <row r="4" spans="1:8" ht="18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25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5A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29</v>
      </c>
      <c r="B1" s="95"/>
      <c r="C1" s="96"/>
      <c r="D1" s="95"/>
      <c r="E1" s="95"/>
      <c r="F1" s="95"/>
      <c r="G1" s="95"/>
    </row>
    <row r="2" spans="1:7" ht="13.5" thickTop="1">
      <c r="A2" s="55" t="s">
        <v>30</v>
      </c>
      <c r="B2" s="56"/>
      <c r="C2" s="97"/>
      <c r="D2" s="97"/>
      <c r="E2" s="97"/>
      <c r="F2" s="97"/>
      <c r="G2" s="98"/>
    </row>
    <row r="3" spans="1:7">
      <c r="A3" s="57" t="s">
        <v>31</v>
      </c>
      <c r="B3" s="58"/>
      <c r="C3" s="99"/>
      <c r="D3" s="99"/>
      <c r="E3" s="99"/>
      <c r="F3" s="99"/>
      <c r="G3" s="100"/>
    </row>
    <row r="4" spans="1:7" ht="13.5" thickBot="1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C5A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13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44</v>
      </c>
      <c r="C2" s="157" t="s">
        <v>45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100</v>
      </c>
      <c r="H6" s="35"/>
    </row>
    <row r="7" spans="1:10" ht="15.75" customHeight="1">
      <c r="B7" s="93" t="str">
        <f>C2</f>
        <v>Komunikace ( komunikace, chodníky, dopravní značení )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100 2015006 Pol'!G396</f>
        <v>0</v>
      </c>
      <c r="I18" s="32"/>
      <c r="J18" s="32"/>
      <c r="O18">
        <f>'SO 100 2015006 Pol'!AN396</f>
        <v>0</v>
      </c>
      <c r="P18">
        <f>'SO 100 2015006 Pol'!AO396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100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61</v>
      </c>
      <c r="B23" s="162" t="s">
        <v>62</v>
      </c>
      <c r="C23" s="161"/>
      <c r="D23" s="161"/>
      <c r="E23" s="161"/>
      <c r="F23" s="161"/>
      <c r="G23" s="163"/>
      <c r="H23" s="275">
        <f>'SO 100 2015006 Pol'!F8</f>
        <v>0</v>
      </c>
      <c r="I23" s="32"/>
      <c r="J23" s="32"/>
    </row>
    <row r="24" spans="1:55" ht="12.75" customHeight="1">
      <c r="A24" s="164" t="s">
        <v>67</v>
      </c>
      <c r="B24" s="162" t="s">
        <v>68</v>
      </c>
      <c r="C24" s="161"/>
      <c r="D24" s="161"/>
      <c r="E24" s="161"/>
      <c r="F24" s="161"/>
      <c r="G24" s="163"/>
      <c r="H24" s="275">
        <f>'SO 100 2015006 Pol'!F66</f>
        <v>0</v>
      </c>
      <c r="I24" s="32"/>
      <c r="J24" s="32"/>
    </row>
    <row r="25" spans="1:55" ht="12.75" customHeight="1">
      <c r="A25" s="164" t="s">
        <v>69</v>
      </c>
      <c r="B25" s="162" t="s">
        <v>70</v>
      </c>
      <c r="C25" s="161"/>
      <c r="D25" s="161"/>
      <c r="E25" s="161"/>
      <c r="F25" s="161"/>
      <c r="G25" s="163"/>
      <c r="H25" s="275">
        <f>'SO 100 2015006 Pol'!F99</f>
        <v>0</v>
      </c>
      <c r="I25" s="32"/>
      <c r="J25" s="32"/>
    </row>
    <row r="26" spans="1:55" ht="12.75" customHeight="1">
      <c r="A26" s="164" t="s">
        <v>71</v>
      </c>
      <c r="B26" s="162" t="s">
        <v>72</v>
      </c>
      <c r="C26" s="161"/>
      <c r="D26" s="161"/>
      <c r="E26" s="161"/>
      <c r="F26" s="161"/>
      <c r="G26" s="163"/>
      <c r="H26" s="275">
        <f>'SO 100 2015006 Pol'!F111</f>
        <v>0</v>
      </c>
      <c r="I26" s="32"/>
      <c r="J26" s="32"/>
    </row>
    <row r="27" spans="1:55" ht="12.75" customHeight="1">
      <c r="A27" s="164" t="s">
        <v>75</v>
      </c>
      <c r="B27" s="162" t="s">
        <v>76</v>
      </c>
      <c r="C27" s="161"/>
      <c r="D27" s="161"/>
      <c r="E27" s="161"/>
      <c r="F27" s="161"/>
      <c r="G27" s="163"/>
      <c r="H27" s="275">
        <f>'SO 100 2015006 Pol'!F154</f>
        <v>0</v>
      </c>
      <c r="I27" s="32"/>
      <c r="J27" s="32"/>
    </row>
    <row r="28" spans="1:55" ht="12.75" customHeight="1">
      <c r="A28" s="164" t="s">
        <v>77</v>
      </c>
      <c r="B28" s="162" t="s">
        <v>78</v>
      </c>
      <c r="C28" s="161"/>
      <c r="D28" s="161"/>
      <c r="E28" s="161"/>
      <c r="F28" s="161"/>
      <c r="G28" s="163"/>
      <c r="H28" s="275">
        <f>'SO 100 2015006 Pol'!F206</f>
        <v>0</v>
      </c>
      <c r="I28" s="32"/>
      <c r="J28" s="32"/>
    </row>
    <row r="29" spans="1:55" ht="12.75" customHeight="1">
      <c r="A29" s="164" t="s">
        <v>79</v>
      </c>
      <c r="B29" s="162" t="s">
        <v>80</v>
      </c>
      <c r="C29" s="161"/>
      <c r="D29" s="161"/>
      <c r="E29" s="161"/>
      <c r="F29" s="161"/>
      <c r="G29" s="163"/>
      <c r="H29" s="275">
        <f>'SO 100 2015006 Pol'!F213</f>
        <v>0</v>
      </c>
      <c r="I29" s="32"/>
      <c r="J29" s="32"/>
    </row>
    <row r="30" spans="1:55" ht="12.75" customHeight="1">
      <c r="A30" s="164" t="s">
        <v>81</v>
      </c>
      <c r="B30" s="162" t="s">
        <v>82</v>
      </c>
      <c r="C30" s="161"/>
      <c r="D30" s="161"/>
      <c r="E30" s="161"/>
      <c r="F30" s="161"/>
      <c r="G30" s="163"/>
      <c r="H30" s="275">
        <f>'SO 100 2015006 Pol'!F276</f>
        <v>0</v>
      </c>
      <c r="I30" s="32"/>
      <c r="J30" s="32"/>
    </row>
    <row r="31" spans="1:55" ht="12.75" customHeight="1">
      <c r="A31" s="164" t="s">
        <v>87</v>
      </c>
      <c r="B31" s="162" t="s">
        <v>88</v>
      </c>
      <c r="C31" s="161"/>
      <c r="D31" s="161"/>
      <c r="E31" s="161"/>
      <c r="F31" s="161"/>
      <c r="G31" s="163"/>
      <c r="H31" s="275">
        <f>'SO 100 2015006 Pol'!F300</f>
        <v>0</v>
      </c>
      <c r="I31" s="32"/>
      <c r="J31" s="32"/>
    </row>
    <row r="32" spans="1:55" ht="12.75" customHeight="1">
      <c r="A32" s="164" t="s">
        <v>89</v>
      </c>
      <c r="B32" s="162" t="s">
        <v>90</v>
      </c>
      <c r="C32" s="161"/>
      <c r="D32" s="161"/>
      <c r="E32" s="161"/>
      <c r="F32" s="161"/>
      <c r="G32" s="163"/>
      <c r="H32" s="275">
        <f>'SO 100 2015006 Pol'!F386</f>
        <v>0</v>
      </c>
      <c r="I32" s="32"/>
      <c r="J32" s="32"/>
    </row>
    <row r="33" spans="1:10" ht="12.75" customHeight="1">
      <c r="A33" s="164" t="s">
        <v>91</v>
      </c>
      <c r="B33" s="162" t="s">
        <v>92</v>
      </c>
      <c r="C33" s="161"/>
      <c r="D33" s="161"/>
      <c r="E33" s="161"/>
      <c r="F33" s="161"/>
      <c r="G33" s="163"/>
      <c r="H33" s="275">
        <f>'SO 100 2015006 Pol'!F390</f>
        <v>0</v>
      </c>
      <c r="I33" s="32"/>
      <c r="J33" s="32"/>
    </row>
    <row r="34" spans="1:10" ht="12.75" customHeight="1" thickBot="1">
      <c r="A34" s="171"/>
      <c r="B34" s="172" t="s">
        <v>554</v>
      </c>
      <c r="C34" s="173"/>
      <c r="D34" s="174" t="str">
        <f>D21</f>
        <v>2015006</v>
      </c>
      <c r="E34" s="173"/>
      <c r="F34" s="173"/>
      <c r="G34" s="175"/>
      <c r="H34" s="276">
        <f>SUM(H23:H33)</f>
        <v>0</v>
      </c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373" workbookViewId="0">
      <selection activeCell="C385" sqref="C385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44</v>
      </c>
      <c r="C3" s="203" t="s">
        <v>45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61</v>
      </c>
      <c r="C8" s="263" t="s">
        <v>62</v>
      </c>
      <c r="D8" s="212"/>
      <c r="E8" s="217"/>
      <c r="F8" s="222">
        <f>SUM(G9:G65)</f>
        <v>0</v>
      </c>
      <c r="G8" s="223"/>
      <c r="H8" s="224"/>
      <c r="I8" s="240"/>
    </row>
    <row r="9" spans="1:60" outlineLevel="1">
      <c r="A9" s="236"/>
      <c r="B9" s="207" t="s">
        <v>115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36"/>
      <c r="B10" s="208" t="s">
        <v>116</v>
      </c>
      <c r="C10" s="265"/>
      <c r="D10" s="237"/>
      <c r="E10" s="238"/>
      <c r="F10" s="239"/>
      <c r="G10" s="229"/>
      <c r="H10" s="227"/>
      <c r="I10" s="241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/>
      <c r="B11" s="208" t="s">
        <v>117</v>
      </c>
      <c r="C11" s="265"/>
      <c r="D11" s="237"/>
      <c r="E11" s="238"/>
      <c r="F11" s="239"/>
      <c r="G11" s="229"/>
      <c r="H11" s="227"/>
      <c r="I11" s="241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36">
        <v>1</v>
      </c>
      <c r="B12" s="211" t="s">
        <v>118</v>
      </c>
      <c r="C12" s="266" t="s">
        <v>119</v>
      </c>
      <c r="D12" s="214" t="s">
        <v>120</v>
      </c>
      <c r="E12" s="219">
        <v>340</v>
      </c>
      <c r="F12" s="230"/>
      <c r="G12" s="228">
        <f>ROUND(E12*F12,2)</f>
        <v>0</v>
      </c>
      <c r="H12" s="227" t="s">
        <v>121</v>
      </c>
      <c r="I12" s="241" t="s">
        <v>122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/>
      <c r="B13" s="211"/>
      <c r="C13" s="267" t="s">
        <v>123</v>
      </c>
      <c r="D13" s="215"/>
      <c r="E13" s="220">
        <v>64</v>
      </c>
      <c r="F13" s="228"/>
      <c r="G13" s="228"/>
      <c r="H13" s="227"/>
      <c r="I13" s="241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/>
      <c r="B14" s="211"/>
      <c r="C14" s="267" t="s">
        <v>124</v>
      </c>
      <c r="D14" s="215"/>
      <c r="E14" s="220">
        <v>276</v>
      </c>
      <c r="F14" s="228"/>
      <c r="G14" s="228"/>
      <c r="H14" s="227"/>
      <c r="I14" s="241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/>
      <c r="B15" s="208" t="s">
        <v>115</v>
      </c>
      <c r="C15" s="265"/>
      <c r="D15" s="237"/>
      <c r="E15" s="238"/>
      <c r="F15" s="239"/>
      <c r="G15" s="229"/>
      <c r="H15" s="227"/>
      <c r="I15" s="241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0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/>
      <c r="B16" s="208" t="s">
        <v>116</v>
      </c>
      <c r="C16" s="265"/>
      <c r="D16" s="237"/>
      <c r="E16" s="238"/>
      <c r="F16" s="239"/>
      <c r="G16" s="229"/>
      <c r="H16" s="227"/>
      <c r="I16" s="241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/>
      <c r="B17" s="208" t="s">
        <v>117</v>
      </c>
      <c r="C17" s="265"/>
      <c r="D17" s="237"/>
      <c r="E17" s="238"/>
      <c r="F17" s="239"/>
      <c r="G17" s="229"/>
      <c r="H17" s="227"/>
      <c r="I17" s="241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>
        <v>1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/>
      <c r="B18" s="208" t="s">
        <v>125</v>
      </c>
      <c r="C18" s="265"/>
      <c r="D18" s="237"/>
      <c r="E18" s="238"/>
      <c r="F18" s="239"/>
      <c r="G18" s="229"/>
      <c r="H18" s="227"/>
      <c r="I18" s="241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2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>
        <v>2</v>
      </c>
      <c r="B19" s="211" t="s">
        <v>126</v>
      </c>
      <c r="C19" s="266" t="s">
        <v>127</v>
      </c>
      <c r="D19" s="214" t="s">
        <v>120</v>
      </c>
      <c r="E19" s="219">
        <v>340</v>
      </c>
      <c r="F19" s="230"/>
      <c r="G19" s="228">
        <f>ROUND(E19*F19,2)</f>
        <v>0</v>
      </c>
      <c r="H19" s="227" t="s">
        <v>121</v>
      </c>
      <c r="I19" s="241" t="s">
        <v>122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/>
      <c r="B20" s="211"/>
      <c r="C20" s="267" t="s">
        <v>123</v>
      </c>
      <c r="D20" s="215"/>
      <c r="E20" s="220">
        <v>64</v>
      </c>
      <c r="F20" s="228"/>
      <c r="G20" s="228"/>
      <c r="H20" s="227"/>
      <c r="I20" s="241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6"/>
      <c r="B21" s="211"/>
      <c r="C21" s="267" t="s">
        <v>124</v>
      </c>
      <c r="D21" s="215"/>
      <c r="E21" s="220">
        <v>276</v>
      </c>
      <c r="F21" s="228"/>
      <c r="G21" s="228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/>
      <c r="B22" s="208" t="s">
        <v>115</v>
      </c>
      <c r="C22" s="265"/>
      <c r="D22" s="237"/>
      <c r="E22" s="238"/>
      <c r="F22" s="239"/>
      <c r="G22" s="229"/>
      <c r="H22" s="227"/>
      <c r="I22" s="241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>
        <v>0</v>
      </c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36"/>
      <c r="B23" s="208" t="s">
        <v>116</v>
      </c>
      <c r="C23" s="265"/>
      <c r="D23" s="237"/>
      <c r="E23" s="238"/>
      <c r="F23" s="239"/>
      <c r="G23" s="229"/>
      <c r="H23" s="227"/>
      <c r="I23" s="241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>
      <c r="A24" s="236"/>
      <c r="B24" s="208" t="s">
        <v>128</v>
      </c>
      <c r="C24" s="265"/>
      <c r="D24" s="237"/>
      <c r="E24" s="238"/>
      <c r="F24" s="239"/>
      <c r="G24" s="229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>
        <v>1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36">
        <v>3</v>
      </c>
      <c r="B25" s="211" t="s">
        <v>129</v>
      </c>
      <c r="C25" s="266" t="s">
        <v>119</v>
      </c>
      <c r="D25" s="214" t="s">
        <v>120</v>
      </c>
      <c r="E25" s="219">
        <v>69</v>
      </c>
      <c r="F25" s="230"/>
      <c r="G25" s="228">
        <f>ROUND(E25*F25,2)</f>
        <v>0</v>
      </c>
      <c r="H25" s="227" t="s">
        <v>121</v>
      </c>
      <c r="I25" s="241" t="s">
        <v>122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6"/>
      <c r="B26" s="211"/>
      <c r="C26" s="267" t="s">
        <v>130</v>
      </c>
      <c r="D26" s="215"/>
      <c r="E26" s="220">
        <v>69</v>
      </c>
      <c r="F26" s="228"/>
      <c r="G26" s="228"/>
      <c r="H26" s="227"/>
      <c r="I26" s="241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36"/>
      <c r="B27" s="208" t="s">
        <v>131</v>
      </c>
      <c r="C27" s="265"/>
      <c r="D27" s="237"/>
      <c r="E27" s="238"/>
      <c r="F27" s="239"/>
      <c r="G27" s="229"/>
      <c r="H27" s="227"/>
      <c r="I27" s="241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>
        <v>0</v>
      </c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2.5" outlineLevel="1">
      <c r="A28" s="236"/>
      <c r="B28" s="208" t="s">
        <v>132</v>
      </c>
      <c r="C28" s="265"/>
      <c r="D28" s="237"/>
      <c r="E28" s="238"/>
      <c r="F28" s="239"/>
      <c r="G28" s="229"/>
      <c r="H28" s="227"/>
      <c r="I28" s="241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200" t="str">
        <f>B28</f>
        <v>zapažených i nezapažených s urovnáním dna do předepsaného profilu a spádu, s přehozením výkopku na přilehlém terénu na vzdálenost do 3 m od podélné osy rýhy nebo s naložením výkopku na dopravní prostředek.</v>
      </c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36">
        <v>4</v>
      </c>
      <c r="B29" s="211" t="s">
        <v>133</v>
      </c>
      <c r="C29" s="266" t="s">
        <v>134</v>
      </c>
      <c r="D29" s="214" t="s">
        <v>120</v>
      </c>
      <c r="E29" s="219">
        <v>19.971</v>
      </c>
      <c r="F29" s="230"/>
      <c r="G29" s="228">
        <f>ROUND(E29*F29,2)</f>
        <v>0</v>
      </c>
      <c r="H29" s="227" t="s">
        <v>121</v>
      </c>
      <c r="I29" s="241" t="s">
        <v>122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36"/>
      <c r="B30" s="211"/>
      <c r="C30" s="267" t="s">
        <v>135</v>
      </c>
      <c r="D30" s="215"/>
      <c r="E30" s="220">
        <v>12.621</v>
      </c>
      <c r="F30" s="228"/>
      <c r="G30" s="228"/>
      <c r="H30" s="227"/>
      <c r="I30" s="241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36"/>
      <c r="B31" s="211"/>
      <c r="C31" s="267" t="s">
        <v>136</v>
      </c>
      <c r="D31" s="215"/>
      <c r="E31" s="220">
        <v>6.09</v>
      </c>
      <c r="F31" s="228"/>
      <c r="G31" s="228"/>
      <c r="H31" s="227"/>
      <c r="I31" s="241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>
      <c r="A32" s="236"/>
      <c r="B32" s="211"/>
      <c r="C32" s="267" t="s">
        <v>137</v>
      </c>
      <c r="D32" s="215"/>
      <c r="E32" s="220">
        <v>1.26</v>
      </c>
      <c r="F32" s="228"/>
      <c r="G32" s="228"/>
      <c r="H32" s="227"/>
      <c r="I32" s="241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36">
        <v>5</v>
      </c>
      <c r="B33" s="211" t="s">
        <v>138</v>
      </c>
      <c r="C33" s="266" t="s">
        <v>139</v>
      </c>
      <c r="D33" s="214" t="s">
        <v>120</v>
      </c>
      <c r="E33" s="219">
        <v>8.5589999999999993</v>
      </c>
      <c r="F33" s="230"/>
      <c r="G33" s="228">
        <f>ROUND(E33*F33,2)</f>
        <v>0</v>
      </c>
      <c r="H33" s="227" t="s">
        <v>121</v>
      </c>
      <c r="I33" s="241" t="s">
        <v>122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>
        <v>21</v>
      </c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36"/>
      <c r="B34" s="211"/>
      <c r="C34" s="267" t="s">
        <v>140</v>
      </c>
      <c r="D34" s="215"/>
      <c r="E34" s="220">
        <v>5.4089999999999998</v>
      </c>
      <c r="F34" s="228"/>
      <c r="G34" s="228"/>
      <c r="H34" s="227"/>
      <c r="I34" s="241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>
      <c r="A35" s="236"/>
      <c r="B35" s="211"/>
      <c r="C35" s="267" t="s">
        <v>141</v>
      </c>
      <c r="D35" s="215"/>
      <c r="E35" s="220">
        <v>2.61</v>
      </c>
      <c r="F35" s="228"/>
      <c r="G35" s="228"/>
      <c r="H35" s="227"/>
      <c r="I35" s="241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/>
      <c r="B36" s="211"/>
      <c r="C36" s="267" t="s">
        <v>142</v>
      </c>
      <c r="D36" s="215"/>
      <c r="E36" s="220">
        <v>0.54</v>
      </c>
      <c r="F36" s="228"/>
      <c r="G36" s="228"/>
      <c r="H36" s="227"/>
      <c r="I36" s="2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/>
      <c r="B37" s="208" t="s">
        <v>143</v>
      </c>
      <c r="C37" s="265"/>
      <c r="D37" s="237"/>
      <c r="E37" s="238"/>
      <c r="F37" s="239"/>
      <c r="G37" s="229"/>
      <c r="H37" s="227"/>
      <c r="I37" s="241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>
        <v>0</v>
      </c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/>
      <c r="B38" s="208" t="s">
        <v>144</v>
      </c>
      <c r="C38" s="265"/>
      <c r="D38" s="237"/>
      <c r="E38" s="238"/>
      <c r="F38" s="239"/>
      <c r="G38" s="229"/>
      <c r="H38" s="227"/>
      <c r="I38" s="241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36">
        <v>6</v>
      </c>
      <c r="B39" s="211" t="s">
        <v>145</v>
      </c>
      <c r="C39" s="266" t="s">
        <v>146</v>
      </c>
      <c r="D39" s="214" t="s">
        <v>120</v>
      </c>
      <c r="E39" s="219">
        <v>359.971</v>
      </c>
      <c r="F39" s="230"/>
      <c r="G39" s="228">
        <f>ROUND(E39*F39,2)</f>
        <v>0</v>
      </c>
      <c r="H39" s="227" t="s">
        <v>121</v>
      </c>
      <c r="I39" s="241" t="s">
        <v>122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36"/>
      <c r="B40" s="211"/>
      <c r="C40" s="267" t="s">
        <v>147</v>
      </c>
      <c r="D40" s="215"/>
      <c r="E40" s="220">
        <v>64</v>
      </c>
      <c r="F40" s="228"/>
      <c r="G40" s="228"/>
      <c r="H40" s="227"/>
      <c r="I40" s="241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36"/>
      <c r="B41" s="211"/>
      <c r="C41" s="267" t="s">
        <v>148</v>
      </c>
      <c r="D41" s="215"/>
      <c r="E41" s="220">
        <v>276</v>
      </c>
      <c r="F41" s="228"/>
      <c r="G41" s="228"/>
      <c r="H41" s="227"/>
      <c r="I41" s="241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/>
      <c r="B42" s="211"/>
      <c r="C42" s="267" t="s">
        <v>149</v>
      </c>
      <c r="D42" s="215"/>
      <c r="E42" s="220">
        <v>19.971</v>
      </c>
      <c r="F42" s="228"/>
      <c r="G42" s="228"/>
      <c r="H42" s="227"/>
      <c r="I42" s="241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>
      <c r="A43" s="236">
        <v>7</v>
      </c>
      <c r="B43" s="211" t="s">
        <v>150</v>
      </c>
      <c r="C43" s="266" t="s">
        <v>151</v>
      </c>
      <c r="D43" s="214" t="s">
        <v>120</v>
      </c>
      <c r="E43" s="219">
        <v>77.558999999999997</v>
      </c>
      <c r="F43" s="230"/>
      <c r="G43" s="228">
        <f>ROUND(E43*F43,2)</f>
        <v>0</v>
      </c>
      <c r="H43" s="227" t="s">
        <v>121</v>
      </c>
      <c r="I43" s="241" t="s">
        <v>122</v>
      </c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>
        <v>21</v>
      </c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>
      <c r="A44" s="236"/>
      <c r="B44" s="211"/>
      <c r="C44" s="267" t="s">
        <v>152</v>
      </c>
      <c r="D44" s="215"/>
      <c r="E44" s="220">
        <v>8.5589999999999993</v>
      </c>
      <c r="F44" s="228"/>
      <c r="G44" s="228"/>
      <c r="H44" s="227"/>
      <c r="I44" s="241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36"/>
      <c r="B45" s="211"/>
      <c r="C45" s="267" t="s">
        <v>153</v>
      </c>
      <c r="D45" s="215"/>
      <c r="E45" s="220">
        <v>69</v>
      </c>
      <c r="F45" s="228"/>
      <c r="G45" s="228"/>
      <c r="H45" s="227"/>
      <c r="I45" s="241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>
      <c r="A46" s="236"/>
      <c r="B46" s="208" t="s">
        <v>154</v>
      </c>
      <c r="C46" s="265"/>
      <c r="D46" s="237"/>
      <c r="E46" s="238"/>
      <c r="F46" s="239"/>
      <c r="G46" s="229"/>
      <c r="H46" s="227"/>
      <c r="I46" s="241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>
        <v>0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/>
      <c r="B47" s="208" t="s">
        <v>155</v>
      </c>
      <c r="C47" s="265"/>
      <c r="D47" s="237"/>
      <c r="E47" s="238"/>
      <c r="F47" s="239"/>
      <c r="G47" s="229"/>
      <c r="H47" s="227"/>
      <c r="I47" s="241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>
      <c r="A48" s="236">
        <v>8</v>
      </c>
      <c r="B48" s="211" t="s">
        <v>156</v>
      </c>
      <c r="C48" s="266" t="s">
        <v>157</v>
      </c>
      <c r="D48" s="214" t="s">
        <v>120</v>
      </c>
      <c r="E48" s="219">
        <v>437.53</v>
      </c>
      <c r="F48" s="230"/>
      <c r="G48" s="228">
        <f>ROUND(E48*F48,2)</f>
        <v>0</v>
      </c>
      <c r="H48" s="227" t="s">
        <v>121</v>
      </c>
      <c r="I48" s="241" t="s">
        <v>122</v>
      </c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>
        <v>21</v>
      </c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36"/>
      <c r="B49" s="211"/>
      <c r="C49" s="267" t="s">
        <v>158</v>
      </c>
      <c r="D49" s="215"/>
      <c r="E49" s="220"/>
      <c r="F49" s="228"/>
      <c r="G49" s="228"/>
      <c r="H49" s="227"/>
      <c r="I49" s="241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/>
      <c r="B50" s="211"/>
      <c r="C50" s="267" t="s">
        <v>147</v>
      </c>
      <c r="D50" s="215"/>
      <c r="E50" s="220">
        <v>64</v>
      </c>
      <c r="F50" s="228"/>
      <c r="G50" s="228"/>
      <c r="H50" s="227"/>
      <c r="I50" s="241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/>
      <c r="B51" s="211"/>
      <c r="C51" s="267" t="s">
        <v>148</v>
      </c>
      <c r="D51" s="215"/>
      <c r="E51" s="220">
        <v>276</v>
      </c>
      <c r="F51" s="228"/>
      <c r="G51" s="228"/>
      <c r="H51" s="227"/>
      <c r="I51" s="241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/>
      <c r="B52" s="211"/>
      <c r="C52" s="267" t="s">
        <v>149</v>
      </c>
      <c r="D52" s="215"/>
      <c r="E52" s="220">
        <v>19.971</v>
      </c>
      <c r="F52" s="228"/>
      <c r="G52" s="228"/>
      <c r="H52" s="227"/>
      <c r="I52" s="241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/>
      <c r="B53" s="211"/>
      <c r="C53" s="267" t="s">
        <v>159</v>
      </c>
      <c r="D53" s="215"/>
      <c r="E53" s="220"/>
      <c r="F53" s="228"/>
      <c r="G53" s="228"/>
      <c r="H53" s="227"/>
      <c r="I53" s="241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/>
      <c r="B54" s="211"/>
      <c r="C54" s="267" t="s">
        <v>152</v>
      </c>
      <c r="D54" s="215"/>
      <c r="E54" s="220">
        <v>8.5589999999999993</v>
      </c>
      <c r="F54" s="228"/>
      <c r="G54" s="228"/>
      <c r="H54" s="227"/>
      <c r="I54" s="241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6"/>
      <c r="B55" s="211"/>
      <c r="C55" s="267" t="s">
        <v>153</v>
      </c>
      <c r="D55" s="215"/>
      <c r="E55" s="220">
        <v>69</v>
      </c>
      <c r="F55" s="228"/>
      <c r="G55" s="228"/>
      <c r="H55" s="227"/>
      <c r="I55" s="241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36"/>
      <c r="B56" s="208" t="s">
        <v>160</v>
      </c>
      <c r="C56" s="265"/>
      <c r="D56" s="237"/>
      <c r="E56" s="238"/>
      <c r="F56" s="239"/>
      <c r="G56" s="229"/>
      <c r="H56" s="227"/>
      <c r="I56" s="241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>
        <v>0</v>
      </c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>
      <c r="A57" s="236">
        <v>9</v>
      </c>
      <c r="B57" s="211" t="s">
        <v>161</v>
      </c>
      <c r="C57" s="266" t="s">
        <v>162</v>
      </c>
      <c r="D57" s="214" t="s">
        <v>120</v>
      </c>
      <c r="E57" s="219">
        <v>359.971</v>
      </c>
      <c r="F57" s="230"/>
      <c r="G57" s="228">
        <f>ROUND(E57*F57,2)</f>
        <v>0</v>
      </c>
      <c r="H57" s="227" t="s">
        <v>121</v>
      </c>
      <c r="I57" s="241" t="s">
        <v>122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>
      <c r="A58" s="236"/>
      <c r="B58" s="211"/>
      <c r="C58" s="267" t="s">
        <v>158</v>
      </c>
      <c r="D58" s="215"/>
      <c r="E58" s="220"/>
      <c r="F58" s="228"/>
      <c r="G58" s="228"/>
      <c r="H58" s="227"/>
      <c r="I58" s="241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36"/>
      <c r="B59" s="211"/>
      <c r="C59" s="267" t="s">
        <v>147</v>
      </c>
      <c r="D59" s="215"/>
      <c r="E59" s="220">
        <v>64</v>
      </c>
      <c r="F59" s="228"/>
      <c r="G59" s="228"/>
      <c r="H59" s="227"/>
      <c r="I59" s="241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36"/>
      <c r="B60" s="211"/>
      <c r="C60" s="267" t="s">
        <v>148</v>
      </c>
      <c r="D60" s="215"/>
      <c r="E60" s="220">
        <v>276</v>
      </c>
      <c r="F60" s="228"/>
      <c r="G60" s="228"/>
      <c r="H60" s="227"/>
      <c r="I60" s="241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36"/>
      <c r="B61" s="211"/>
      <c r="C61" s="267" t="s">
        <v>149</v>
      </c>
      <c r="D61" s="215"/>
      <c r="E61" s="220">
        <v>19.971</v>
      </c>
      <c r="F61" s="228"/>
      <c r="G61" s="228"/>
      <c r="H61" s="227"/>
      <c r="I61" s="241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36">
        <v>10</v>
      </c>
      <c r="B62" s="211" t="s">
        <v>163</v>
      </c>
      <c r="C62" s="266" t="s">
        <v>164</v>
      </c>
      <c r="D62" s="214" t="s">
        <v>120</v>
      </c>
      <c r="E62" s="219">
        <v>77.558999999999997</v>
      </c>
      <c r="F62" s="230"/>
      <c r="G62" s="228">
        <f>ROUND(E62*F62,2)</f>
        <v>0</v>
      </c>
      <c r="H62" s="227" t="s">
        <v>121</v>
      </c>
      <c r="I62" s="241" t="s">
        <v>122</v>
      </c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>
        <v>21</v>
      </c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36"/>
      <c r="B63" s="211"/>
      <c r="C63" s="267" t="s">
        <v>159</v>
      </c>
      <c r="D63" s="215"/>
      <c r="E63" s="220"/>
      <c r="F63" s="228"/>
      <c r="G63" s="228"/>
      <c r="H63" s="227"/>
      <c r="I63" s="241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>
      <c r="A64" s="236"/>
      <c r="B64" s="211"/>
      <c r="C64" s="267" t="s">
        <v>152</v>
      </c>
      <c r="D64" s="215"/>
      <c r="E64" s="220">
        <v>8.5589999999999993</v>
      </c>
      <c r="F64" s="228"/>
      <c r="G64" s="228"/>
      <c r="H64" s="227"/>
      <c r="I64" s="241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>
      <c r="A65" s="236"/>
      <c r="B65" s="211"/>
      <c r="C65" s="267" t="s">
        <v>153</v>
      </c>
      <c r="D65" s="215"/>
      <c r="E65" s="220">
        <v>69</v>
      </c>
      <c r="F65" s="228"/>
      <c r="G65" s="228"/>
      <c r="H65" s="227"/>
      <c r="I65" s="241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>
      <c r="A66" s="235" t="s">
        <v>114</v>
      </c>
      <c r="B66" s="210" t="s">
        <v>67</v>
      </c>
      <c r="C66" s="263" t="s">
        <v>68</v>
      </c>
      <c r="D66" s="212"/>
      <c r="E66" s="217"/>
      <c r="F66" s="231">
        <f>SUM(G67:G98)</f>
        <v>0</v>
      </c>
      <c r="G66" s="232"/>
      <c r="H66" s="224"/>
      <c r="I66" s="240"/>
    </row>
    <row r="67" spans="1:60" outlineLevel="1">
      <c r="A67" s="236"/>
      <c r="B67" s="207" t="s">
        <v>165</v>
      </c>
      <c r="C67" s="264"/>
      <c r="D67" s="213"/>
      <c r="E67" s="218"/>
      <c r="F67" s="225"/>
      <c r="G67" s="226"/>
      <c r="H67" s="227"/>
      <c r="I67" s="241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>
        <v>0</v>
      </c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6"/>
      <c r="B68" s="208" t="s">
        <v>166</v>
      </c>
      <c r="C68" s="265"/>
      <c r="D68" s="237"/>
      <c r="E68" s="238"/>
      <c r="F68" s="239"/>
      <c r="G68" s="229"/>
      <c r="H68" s="227"/>
      <c r="I68" s="241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36">
        <v>11</v>
      </c>
      <c r="B69" s="211" t="s">
        <v>167</v>
      </c>
      <c r="C69" s="266" t="s">
        <v>168</v>
      </c>
      <c r="D69" s="214" t="s">
        <v>169</v>
      </c>
      <c r="E69" s="219">
        <v>250</v>
      </c>
      <c r="F69" s="230"/>
      <c r="G69" s="228">
        <f>ROUND(E69*F69,2)</f>
        <v>0</v>
      </c>
      <c r="H69" s="227" t="s">
        <v>170</v>
      </c>
      <c r="I69" s="241" t="s">
        <v>122</v>
      </c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>
        <v>21</v>
      </c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36"/>
      <c r="B70" s="208" t="s">
        <v>171</v>
      </c>
      <c r="C70" s="265"/>
      <c r="D70" s="237"/>
      <c r="E70" s="238"/>
      <c r="F70" s="239"/>
      <c r="G70" s="229"/>
      <c r="H70" s="227"/>
      <c r="I70" s="241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>
        <v>0</v>
      </c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36"/>
      <c r="B71" s="208" t="s">
        <v>172</v>
      </c>
      <c r="C71" s="265"/>
      <c r="D71" s="237"/>
      <c r="E71" s="238"/>
      <c r="F71" s="239"/>
      <c r="G71" s="229"/>
      <c r="H71" s="227"/>
      <c r="I71" s="241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36">
        <v>12</v>
      </c>
      <c r="B72" s="211" t="s">
        <v>173</v>
      </c>
      <c r="C72" s="266" t="s">
        <v>174</v>
      </c>
      <c r="D72" s="214" t="s">
        <v>120</v>
      </c>
      <c r="E72" s="219">
        <v>20.23875</v>
      </c>
      <c r="F72" s="230"/>
      <c r="G72" s="228">
        <f>ROUND(E72*F72,2)</f>
        <v>0</v>
      </c>
      <c r="H72" s="227" t="s">
        <v>170</v>
      </c>
      <c r="I72" s="241" t="s">
        <v>122</v>
      </c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>
        <v>21</v>
      </c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36"/>
      <c r="B73" s="211"/>
      <c r="C73" s="267" t="s">
        <v>175</v>
      </c>
      <c r="D73" s="215"/>
      <c r="E73" s="220">
        <v>12.48</v>
      </c>
      <c r="F73" s="228"/>
      <c r="G73" s="228"/>
      <c r="H73" s="227"/>
      <c r="I73" s="241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36"/>
      <c r="B74" s="211"/>
      <c r="C74" s="267" t="s">
        <v>176</v>
      </c>
      <c r="D74" s="215"/>
      <c r="E74" s="220">
        <v>5.3287500000000003</v>
      </c>
      <c r="F74" s="228"/>
      <c r="G74" s="228"/>
      <c r="H74" s="227"/>
      <c r="I74" s="241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>
      <c r="A75" s="236"/>
      <c r="B75" s="211"/>
      <c r="C75" s="267" t="s">
        <v>177</v>
      </c>
      <c r="D75" s="215"/>
      <c r="E75" s="220">
        <v>2.4300000000000002</v>
      </c>
      <c r="F75" s="228"/>
      <c r="G75" s="228"/>
      <c r="H75" s="227"/>
      <c r="I75" s="241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>
      <c r="A76" s="236"/>
      <c r="B76" s="208" t="s">
        <v>178</v>
      </c>
      <c r="C76" s="265"/>
      <c r="D76" s="237"/>
      <c r="E76" s="238"/>
      <c r="F76" s="239"/>
      <c r="G76" s="229"/>
      <c r="H76" s="227"/>
      <c r="I76" s="241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>
        <v>0</v>
      </c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>
      <c r="A77" s="236">
        <v>13</v>
      </c>
      <c r="B77" s="211" t="s">
        <v>179</v>
      </c>
      <c r="C77" s="266" t="s">
        <v>180</v>
      </c>
      <c r="D77" s="214" t="s">
        <v>120</v>
      </c>
      <c r="E77" s="219">
        <v>2.1150000000000002</v>
      </c>
      <c r="F77" s="230"/>
      <c r="G77" s="228">
        <f>ROUND(E77*F77,2)</f>
        <v>0</v>
      </c>
      <c r="H77" s="227" t="s">
        <v>181</v>
      </c>
      <c r="I77" s="241" t="s">
        <v>122</v>
      </c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>
        <v>21</v>
      </c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>
      <c r="A78" s="236"/>
      <c r="B78" s="211"/>
      <c r="C78" s="267" t="s">
        <v>182</v>
      </c>
      <c r="D78" s="215"/>
      <c r="E78" s="220">
        <v>1.3049999999999999</v>
      </c>
      <c r="F78" s="228"/>
      <c r="G78" s="228"/>
      <c r="H78" s="227"/>
      <c r="I78" s="241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>
      <c r="A79" s="236"/>
      <c r="B79" s="211"/>
      <c r="C79" s="267" t="s">
        <v>183</v>
      </c>
      <c r="D79" s="215"/>
      <c r="E79" s="220">
        <v>0.81</v>
      </c>
      <c r="F79" s="228"/>
      <c r="G79" s="228"/>
      <c r="H79" s="227"/>
      <c r="I79" s="241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>
      <c r="A80" s="236"/>
      <c r="B80" s="208" t="s">
        <v>184</v>
      </c>
      <c r="C80" s="265"/>
      <c r="D80" s="237"/>
      <c r="E80" s="238"/>
      <c r="F80" s="239"/>
      <c r="G80" s="229"/>
      <c r="H80" s="227"/>
      <c r="I80" s="241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>
        <v>0</v>
      </c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>
      <c r="A81" s="236"/>
      <c r="B81" s="208" t="s">
        <v>185</v>
      </c>
      <c r="C81" s="265"/>
      <c r="D81" s="237"/>
      <c r="E81" s="238"/>
      <c r="F81" s="239"/>
      <c r="G81" s="229"/>
      <c r="H81" s="227"/>
      <c r="I81" s="241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>
      <c r="A82" s="236">
        <v>14</v>
      </c>
      <c r="B82" s="211" t="s">
        <v>186</v>
      </c>
      <c r="C82" s="266" t="s">
        <v>187</v>
      </c>
      <c r="D82" s="214" t="s">
        <v>120</v>
      </c>
      <c r="E82" s="219">
        <v>2.34</v>
      </c>
      <c r="F82" s="230"/>
      <c r="G82" s="228">
        <f>ROUND(E82*F82,2)</f>
        <v>0</v>
      </c>
      <c r="H82" s="227" t="s">
        <v>188</v>
      </c>
      <c r="I82" s="241" t="s">
        <v>122</v>
      </c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>
        <v>21</v>
      </c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36"/>
      <c r="B83" s="211"/>
      <c r="C83" s="267" t="s">
        <v>189</v>
      </c>
      <c r="D83" s="215"/>
      <c r="E83" s="220">
        <v>2.34</v>
      </c>
      <c r="F83" s="228"/>
      <c r="G83" s="228"/>
      <c r="H83" s="227"/>
      <c r="I83" s="241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>
      <c r="A84" s="236"/>
      <c r="B84" s="208" t="s">
        <v>190</v>
      </c>
      <c r="C84" s="265"/>
      <c r="D84" s="237"/>
      <c r="E84" s="238"/>
      <c r="F84" s="239"/>
      <c r="G84" s="229"/>
      <c r="H84" s="227"/>
      <c r="I84" s="241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>
        <v>0</v>
      </c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>
      <c r="A85" s="236">
        <v>15</v>
      </c>
      <c r="B85" s="211" t="s">
        <v>191</v>
      </c>
      <c r="C85" s="266" t="s">
        <v>192</v>
      </c>
      <c r="D85" s="214" t="s">
        <v>193</v>
      </c>
      <c r="E85" s="219">
        <v>148.5</v>
      </c>
      <c r="F85" s="230"/>
      <c r="G85" s="228">
        <f>ROUND(E85*F85,2)</f>
        <v>0</v>
      </c>
      <c r="H85" s="227" t="s">
        <v>194</v>
      </c>
      <c r="I85" s="241" t="s">
        <v>122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>
        <v>21</v>
      </c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>
      <c r="A86" s="236"/>
      <c r="B86" s="211"/>
      <c r="C86" s="267" t="s">
        <v>195</v>
      </c>
      <c r="D86" s="215"/>
      <c r="E86" s="220">
        <v>70.5</v>
      </c>
      <c r="F86" s="228"/>
      <c r="G86" s="228"/>
      <c r="H86" s="227"/>
      <c r="I86" s="241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>
      <c r="A87" s="236"/>
      <c r="B87" s="211"/>
      <c r="C87" s="267" t="s">
        <v>196</v>
      </c>
      <c r="D87" s="215"/>
      <c r="E87" s="220">
        <v>78</v>
      </c>
      <c r="F87" s="228"/>
      <c r="G87" s="228"/>
      <c r="H87" s="227"/>
      <c r="I87" s="241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>
      <c r="A88" s="236">
        <v>16</v>
      </c>
      <c r="B88" s="211" t="s">
        <v>197</v>
      </c>
      <c r="C88" s="266" t="s">
        <v>198</v>
      </c>
      <c r="D88" s="214" t="s">
        <v>199</v>
      </c>
      <c r="E88" s="219">
        <v>3</v>
      </c>
      <c r="F88" s="230"/>
      <c r="G88" s="228">
        <f>ROUND(E88*F88,2)</f>
        <v>0</v>
      </c>
      <c r="H88" s="227"/>
      <c r="I88" s="241" t="s">
        <v>200</v>
      </c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>
        <v>21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>
      <c r="A89" s="236">
        <v>17</v>
      </c>
      <c r="B89" s="211" t="s">
        <v>201</v>
      </c>
      <c r="C89" s="266" t="s">
        <v>202</v>
      </c>
      <c r="D89" s="214" t="s">
        <v>203</v>
      </c>
      <c r="E89" s="219">
        <v>2.5</v>
      </c>
      <c r="F89" s="230"/>
      <c r="G89" s="228">
        <f>ROUND(E89*F89,2)</f>
        <v>0</v>
      </c>
      <c r="H89" s="227"/>
      <c r="I89" s="241" t="s">
        <v>200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>
        <v>21</v>
      </c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>
      <c r="A90" s="236">
        <v>18</v>
      </c>
      <c r="B90" s="211" t="s">
        <v>204</v>
      </c>
      <c r="C90" s="266" t="s">
        <v>205</v>
      </c>
      <c r="D90" s="214" t="s">
        <v>193</v>
      </c>
      <c r="E90" s="219">
        <v>78</v>
      </c>
      <c r="F90" s="230"/>
      <c r="G90" s="228">
        <f>ROUND(E90*F90,2)</f>
        <v>0</v>
      </c>
      <c r="H90" s="227" t="s">
        <v>206</v>
      </c>
      <c r="I90" s="241" t="s">
        <v>122</v>
      </c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>
        <v>21</v>
      </c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>
      <c r="A91" s="236"/>
      <c r="B91" s="211"/>
      <c r="C91" s="267" t="s">
        <v>207</v>
      </c>
      <c r="D91" s="215"/>
      <c r="E91" s="220">
        <v>77.55</v>
      </c>
      <c r="F91" s="228"/>
      <c r="G91" s="228"/>
      <c r="H91" s="227"/>
      <c r="I91" s="241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outlineLevel="1">
      <c r="A92" s="236"/>
      <c r="B92" s="211"/>
      <c r="C92" s="267" t="s">
        <v>208</v>
      </c>
      <c r="D92" s="215"/>
      <c r="E92" s="220">
        <v>0.45</v>
      </c>
      <c r="F92" s="228"/>
      <c r="G92" s="228"/>
      <c r="H92" s="227"/>
      <c r="I92" s="241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>
      <c r="A93" s="236">
        <v>19</v>
      </c>
      <c r="B93" s="211" t="s">
        <v>209</v>
      </c>
      <c r="C93" s="266" t="s">
        <v>210</v>
      </c>
      <c r="D93" s="214" t="s">
        <v>193</v>
      </c>
      <c r="E93" s="219">
        <v>86</v>
      </c>
      <c r="F93" s="230"/>
      <c r="G93" s="228">
        <f>ROUND(E93*F93,2)</f>
        <v>0</v>
      </c>
      <c r="H93" s="227" t="s">
        <v>206</v>
      </c>
      <c r="I93" s="241" t="s">
        <v>122</v>
      </c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>
        <v>21</v>
      </c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>
      <c r="A94" s="236"/>
      <c r="B94" s="211"/>
      <c r="C94" s="267" t="s">
        <v>211</v>
      </c>
      <c r="D94" s="215"/>
      <c r="E94" s="220">
        <v>85.8</v>
      </c>
      <c r="F94" s="228"/>
      <c r="G94" s="228"/>
      <c r="H94" s="227"/>
      <c r="I94" s="241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1">
      <c r="A95" s="236"/>
      <c r="B95" s="211"/>
      <c r="C95" s="267" t="s">
        <v>212</v>
      </c>
      <c r="D95" s="215"/>
      <c r="E95" s="220">
        <v>0.2</v>
      </c>
      <c r="F95" s="228"/>
      <c r="G95" s="228"/>
      <c r="H95" s="227"/>
      <c r="I95" s="241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ht="22.5" outlineLevel="1">
      <c r="A96" s="236">
        <v>20</v>
      </c>
      <c r="B96" s="211" t="s">
        <v>213</v>
      </c>
      <c r="C96" s="266" t="s">
        <v>214</v>
      </c>
      <c r="D96" s="214" t="s">
        <v>169</v>
      </c>
      <c r="E96" s="219">
        <v>288</v>
      </c>
      <c r="F96" s="230"/>
      <c r="G96" s="228">
        <f>ROUND(E96*F96,2)</f>
        <v>0</v>
      </c>
      <c r="H96" s="227" t="s">
        <v>206</v>
      </c>
      <c r="I96" s="241" t="s">
        <v>122</v>
      </c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>
        <v>21</v>
      </c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>
      <c r="A97" s="236"/>
      <c r="B97" s="211"/>
      <c r="C97" s="267" t="s">
        <v>215</v>
      </c>
      <c r="D97" s="215"/>
      <c r="E97" s="220">
        <v>287.5</v>
      </c>
      <c r="F97" s="228"/>
      <c r="G97" s="228"/>
      <c r="H97" s="227"/>
      <c r="I97" s="241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>
      <c r="A98" s="236"/>
      <c r="B98" s="211"/>
      <c r="C98" s="267" t="s">
        <v>216</v>
      </c>
      <c r="D98" s="215"/>
      <c r="E98" s="220">
        <v>0.5</v>
      </c>
      <c r="F98" s="228"/>
      <c r="G98" s="228"/>
      <c r="H98" s="227"/>
      <c r="I98" s="241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>
      <c r="A99" s="235" t="s">
        <v>114</v>
      </c>
      <c r="B99" s="210" t="s">
        <v>69</v>
      </c>
      <c r="C99" s="263" t="s">
        <v>70</v>
      </c>
      <c r="D99" s="212"/>
      <c r="E99" s="217"/>
      <c r="F99" s="231">
        <f>SUM(G100:G110)</f>
        <v>0</v>
      </c>
      <c r="G99" s="232"/>
      <c r="H99" s="224"/>
      <c r="I99" s="240"/>
    </row>
    <row r="100" spans="1:60" outlineLevel="1">
      <c r="A100" s="236"/>
      <c r="B100" s="207" t="s">
        <v>217</v>
      </c>
      <c r="C100" s="264"/>
      <c r="D100" s="213"/>
      <c r="E100" s="218"/>
      <c r="F100" s="225"/>
      <c r="G100" s="226"/>
      <c r="H100" s="227"/>
      <c r="I100" s="241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>
        <v>0</v>
      </c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36"/>
      <c r="B101" s="208" t="s">
        <v>218</v>
      </c>
      <c r="C101" s="265"/>
      <c r="D101" s="237"/>
      <c r="E101" s="238"/>
      <c r="F101" s="239"/>
      <c r="G101" s="229"/>
      <c r="H101" s="227"/>
      <c r="I101" s="241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>
        <v>1</v>
      </c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36">
        <v>21</v>
      </c>
      <c r="B102" s="211" t="s">
        <v>219</v>
      </c>
      <c r="C102" s="266" t="s">
        <v>220</v>
      </c>
      <c r="D102" s="214" t="s">
        <v>120</v>
      </c>
      <c r="E102" s="219">
        <v>15.3</v>
      </c>
      <c r="F102" s="230"/>
      <c r="G102" s="228">
        <f>ROUND(E102*F102,2)</f>
        <v>0</v>
      </c>
      <c r="H102" s="227" t="s">
        <v>221</v>
      </c>
      <c r="I102" s="241" t="s">
        <v>122</v>
      </c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>
        <v>21</v>
      </c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>
      <c r="A103" s="236"/>
      <c r="B103" s="211"/>
      <c r="C103" s="267" t="s">
        <v>222</v>
      </c>
      <c r="D103" s="215"/>
      <c r="E103" s="220">
        <v>15.3</v>
      </c>
      <c r="F103" s="228"/>
      <c r="G103" s="228"/>
      <c r="H103" s="227"/>
      <c r="I103" s="241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36"/>
      <c r="B104" s="208" t="s">
        <v>223</v>
      </c>
      <c r="C104" s="265"/>
      <c r="D104" s="237"/>
      <c r="E104" s="238"/>
      <c r="F104" s="239"/>
      <c r="G104" s="229"/>
      <c r="H104" s="227"/>
      <c r="I104" s="24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>
        <v>0</v>
      </c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ht="22.5" outlineLevel="1">
      <c r="A105" s="236"/>
      <c r="B105" s="208" t="s">
        <v>224</v>
      </c>
      <c r="C105" s="265"/>
      <c r="D105" s="237"/>
      <c r="E105" s="238"/>
      <c r="F105" s="239"/>
      <c r="G105" s="229"/>
      <c r="H105" s="227"/>
      <c r="I105" s="241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200" t="str">
        <f>B105</f>
        <v>svislé nebo šikmé (odkloněné), půdorysně přímé nebo zalomené, stěn základových pasů ve volných nebo zapažených jámách, rýhách, šachtách, včetně případných vzpěr,</v>
      </c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36">
        <v>22</v>
      </c>
      <c r="B106" s="211" t="s">
        <v>225</v>
      </c>
      <c r="C106" s="266" t="s">
        <v>226</v>
      </c>
      <c r="D106" s="214" t="s">
        <v>169</v>
      </c>
      <c r="E106" s="219">
        <v>15</v>
      </c>
      <c r="F106" s="230"/>
      <c r="G106" s="228">
        <f>ROUND(E106*F106,2)</f>
        <v>0</v>
      </c>
      <c r="H106" s="227" t="s">
        <v>221</v>
      </c>
      <c r="I106" s="241" t="s">
        <v>122</v>
      </c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>
        <v>21</v>
      </c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6"/>
      <c r="B107" s="211"/>
      <c r="C107" s="267" t="s">
        <v>227</v>
      </c>
      <c r="D107" s="215"/>
      <c r="E107" s="220">
        <v>15</v>
      </c>
      <c r="F107" s="228"/>
      <c r="G107" s="228"/>
      <c r="H107" s="227"/>
      <c r="I107" s="241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36">
        <v>23</v>
      </c>
      <c r="B108" s="211" t="s">
        <v>228</v>
      </c>
      <c r="C108" s="266" t="s">
        <v>229</v>
      </c>
      <c r="D108" s="214" t="s">
        <v>169</v>
      </c>
      <c r="E108" s="219">
        <v>15</v>
      </c>
      <c r="F108" s="230"/>
      <c r="G108" s="228">
        <f>ROUND(E108*F108,2)</f>
        <v>0</v>
      </c>
      <c r="H108" s="227" t="s">
        <v>221</v>
      </c>
      <c r="I108" s="241" t="s">
        <v>122</v>
      </c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>
        <v>21</v>
      </c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36"/>
      <c r="B109" s="211"/>
      <c r="C109" s="268" t="s">
        <v>230</v>
      </c>
      <c r="D109" s="216"/>
      <c r="E109" s="221"/>
      <c r="F109" s="233"/>
      <c r="G109" s="234"/>
      <c r="H109" s="227"/>
      <c r="I109" s="241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200" t="str">
        <f>C109</f>
        <v>Včetně očištění, vytřídění a uložení bednicího materiálu.</v>
      </c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36"/>
      <c r="B110" s="211"/>
      <c r="C110" s="267" t="s">
        <v>227</v>
      </c>
      <c r="D110" s="215"/>
      <c r="E110" s="220">
        <v>15</v>
      </c>
      <c r="F110" s="228"/>
      <c r="G110" s="228"/>
      <c r="H110" s="227"/>
      <c r="I110" s="241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>
      <c r="A111" s="235" t="s">
        <v>114</v>
      </c>
      <c r="B111" s="210" t="s">
        <v>71</v>
      </c>
      <c r="C111" s="263" t="s">
        <v>72</v>
      </c>
      <c r="D111" s="212"/>
      <c r="E111" s="217"/>
      <c r="F111" s="231">
        <f>SUM(G112:G153)</f>
        <v>0</v>
      </c>
      <c r="G111" s="232"/>
      <c r="H111" s="224"/>
      <c r="I111" s="240"/>
    </row>
    <row r="112" spans="1:60" outlineLevel="1">
      <c r="A112" s="236"/>
      <c r="B112" s="207" t="s">
        <v>231</v>
      </c>
      <c r="C112" s="264"/>
      <c r="D112" s="213"/>
      <c r="E112" s="218"/>
      <c r="F112" s="225"/>
      <c r="G112" s="226"/>
      <c r="H112" s="227"/>
      <c r="I112" s="241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>
        <v>0</v>
      </c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36"/>
      <c r="B113" s="208" t="s">
        <v>232</v>
      </c>
      <c r="C113" s="265"/>
      <c r="D113" s="237"/>
      <c r="E113" s="238"/>
      <c r="F113" s="239"/>
      <c r="G113" s="229"/>
      <c r="H113" s="227"/>
      <c r="I113" s="241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6">
        <v>24</v>
      </c>
      <c r="B114" s="211" t="s">
        <v>233</v>
      </c>
      <c r="C114" s="266" t="s">
        <v>234</v>
      </c>
      <c r="D114" s="214" t="s">
        <v>120</v>
      </c>
      <c r="E114" s="219">
        <v>7.99</v>
      </c>
      <c r="F114" s="230"/>
      <c r="G114" s="228">
        <f>ROUND(E114*F114,2)</f>
        <v>0</v>
      </c>
      <c r="H114" s="227" t="s">
        <v>221</v>
      </c>
      <c r="I114" s="241" t="s">
        <v>122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>
        <v>21</v>
      </c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36"/>
      <c r="B115" s="211"/>
      <c r="C115" s="267" t="s">
        <v>235</v>
      </c>
      <c r="D115" s="215"/>
      <c r="E115" s="220">
        <v>7.5</v>
      </c>
      <c r="F115" s="228"/>
      <c r="G115" s="228"/>
      <c r="H115" s="227"/>
      <c r="I115" s="241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36"/>
      <c r="B116" s="211"/>
      <c r="C116" s="267" t="s">
        <v>236</v>
      </c>
      <c r="D116" s="215"/>
      <c r="E116" s="220">
        <v>0.49</v>
      </c>
      <c r="F116" s="228"/>
      <c r="G116" s="228"/>
      <c r="H116" s="227"/>
      <c r="I116" s="241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36"/>
      <c r="B117" s="208" t="s">
        <v>237</v>
      </c>
      <c r="C117" s="265"/>
      <c r="D117" s="237"/>
      <c r="E117" s="238"/>
      <c r="F117" s="239"/>
      <c r="G117" s="229"/>
      <c r="H117" s="227"/>
      <c r="I117" s="241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>
        <v>1</v>
      </c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36">
        <v>25</v>
      </c>
      <c r="B118" s="211" t="s">
        <v>238</v>
      </c>
      <c r="C118" s="266" t="s">
        <v>239</v>
      </c>
      <c r="D118" s="214" t="s">
        <v>120</v>
      </c>
      <c r="E118" s="219">
        <v>7.99</v>
      </c>
      <c r="F118" s="230"/>
      <c r="G118" s="228">
        <f>ROUND(E118*F118,2)</f>
        <v>0</v>
      </c>
      <c r="H118" s="227" t="s">
        <v>221</v>
      </c>
      <c r="I118" s="241" t="s">
        <v>122</v>
      </c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>
        <v>21</v>
      </c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6"/>
      <c r="B119" s="211"/>
      <c r="C119" s="267" t="s">
        <v>235</v>
      </c>
      <c r="D119" s="215"/>
      <c r="E119" s="220">
        <v>7.5</v>
      </c>
      <c r="F119" s="228"/>
      <c r="G119" s="228"/>
      <c r="H119" s="227"/>
      <c r="I119" s="241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36"/>
      <c r="B120" s="211"/>
      <c r="C120" s="267" t="s">
        <v>236</v>
      </c>
      <c r="D120" s="215"/>
      <c r="E120" s="220">
        <v>0.49</v>
      </c>
      <c r="F120" s="228"/>
      <c r="G120" s="228"/>
      <c r="H120" s="227"/>
      <c r="I120" s="241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outlineLevel="1">
      <c r="A121" s="236"/>
      <c r="B121" s="208" t="s">
        <v>240</v>
      </c>
      <c r="C121" s="265"/>
      <c r="D121" s="237"/>
      <c r="E121" s="238"/>
      <c r="F121" s="239"/>
      <c r="G121" s="229"/>
      <c r="H121" s="227"/>
      <c r="I121" s="241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>
        <v>0</v>
      </c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ht="22.5" outlineLevel="1">
      <c r="A122" s="236"/>
      <c r="B122" s="208" t="s">
        <v>241</v>
      </c>
      <c r="C122" s="265"/>
      <c r="D122" s="237"/>
      <c r="E122" s="238"/>
      <c r="F122" s="239"/>
      <c r="G122" s="229"/>
      <c r="H122" s="227"/>
      <c r="I122" s="241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200" t="str">
        <f>B122</f>
        <v>nosných, výplňových, obkladových, půdních, štítových, poprsních apod. (bez výztuže), s pomocným lešením o výšce podlahy do 1900 mm a pro zatížení 1,5 kPa,</v>
      </c>
      <c r="BA122" s="199"/>
      <c r="BB122" s="199"/>
      <c r="BC122" s="199"/>
      <c r="BD122" s="199"/>
      <c r="BE122" s="199"/>
      <c r="BF122" s="199"/>
      <c r="BG122" s="199"/>
      <c r="BH122" s="199"/>
    </row>
    <row r="123" spans="1:60" outlineLevel="1">
      <c r="A123" s="236">
        <v>26</v>
      </c>
      <c r="B123" s="211" t="s">
        <v>242</v>
      </c>
      <c r="C123" s="266" t="s">
        <v>243</v>
      </c>
      <c r="D123" s="214" t="s">
        <v>120</v>
      </c>
      <c r="E123" s="219">
        <v>0.5</v>
      </c>
      <c r="F123" s="230"/>
      <c r="G123" s="228">
        <f>ROUND(E123*F123,2)</f>
        <v>0</v>
      </c>
      <c r="H123" s="227" t="s">
        <v>221</v>
      </c>
      <c r="I123" s="241" t="s">
        <v>122</v>
      </c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>
        <v>21</v>
      </c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 outlineLevel="1">
      <c r="A124" s="236"/>
      <c r="B124" s="208" t="s">
        <v>244</v>
      </c>
      <c r="C124" s="265"/>
      <c r="D124" s="237"/>
      <c r="E124" s="238"/>
      <c r="F124" s="239"/>
      <c r="G124" s="229"/>
      <c r="H124" s="227"/>
      <c r="I124" s="241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>
        <v>0</v>
      </c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ht="22.5" outlineLevel="1">
      <c r="A125" s="236"/>
      <c r="B125" s="208" t="s">
        <v>245</v>
      </c>
      <c r="C125" s="265"/>
      <c r="D125" s="237"/>
      <c r="E125" s="238"/>
      <c r="F125" s="239"/>
      <c r="G125" s="229"/>
      <c r="H125" s="227"/>
      <c r="I125" s="241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200" t="str">
        <f>B125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>
      <c r="A126" s="236"/>
      <c r="B126" s="208" t="s">
        <v>246</v>
      </c>
      <c r="C126" s="265"/>
      <c r="D126" s="237"/>
      <c r="E126" s="238"/>
      <c r="F126" s="239"/>
      <c r="G126" s="229"/>
      <c r="H126" s="227"/>
      <c r="I126" s="241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>
        <v>1</v>
      </c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>
      <c r="A127" s="236">
        <v>27</v>
      </c>
      <c r="B127" s="211" t="s">
        <v>247</v>
      </c>
      <c r="C127" s="266" t="s">
        <v>226</v>
      </c>
      <c r="D127" s="214" t="s">
        <v>169</v>
      </c>
      <c r="E127" s="219">
        <v>6.6666699999999999</v>
      </c>
      <c r="F127" s="230"/>
      <c r="G127" s="228">
        <f>ROUND(E127*F127,2)</f>
        <v>0</v>
      </c>
      <c r="H127" s="227" t="s">
        <v>221</v>
      </c>
      <c r="I127" s="241" t="s">
        <v>122</v>
      </c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>
        <v>21</v>
      </c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36"/>
      <c r="B128" s="211"/>
      <c r="C128" s="267" t="s">
        <v>248</v>
      </c>
      <c r="D128" s="215"/>
      <c r="E128" s="220">
        <v>6.6666699999999999</v>
      </c>
      <c r="F128" s="228"/>
      <c r="G128" s="228"/>
      <c r="H128" s="227"/>
      <c r="I128" s="241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36"/>
      <c r="B129" s="208" t="s">
        <v>244</v>
      </c>
      <c r="C129" s="265"/>
      <c r="D129" s="237"/>
      <c r="E129" s="238"/>
      <c r="F129" s="239"/>
      <c r="G129" s="229"/>
      <c r="H129" s="227"/>
      <c r="I129" s="241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>
        <v>0</v>
      </c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ht="22.5" outlineLevel="1">
      <c r="A130" s="236"/>
      <c r="B130" s="208" t="s">
        <v>245</v>
      </c>
      <c r="C130" s="265"/>
      <c r="D130" s="237"/>
      <c r="E130" s="238"/>
      <c r="F130" s="239"/>
      <c r="G130" s="229"/>
      <c r="H130" s="227"/>
      <c r="I130" s="241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200" t="str">
        <f>B130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36"/>
      <c r="B131" s="208" t="s">
        <v>246</v>
      </c>
      <c r="C131" s="265"/>
      <c r="D131" s="237"/>
      <c r="E131" s="238"/>
      <c r="F131" s="239"/>
      <c r="G131" s="229"/>
      <c r="H131" s="227"/>
      <c r="I131" s="241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>
        <v>1</v>
      </c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36">
        <v>28</v>
      </c>
      <c r="B132" s="211" t="s">
        <v>249</v>
      </c>
      <c r="C132" s="266" t="s">
        <v>229</v>
      </c>
      <c r="D132" s="214" t="s">
        <v>169</v>
      </c>
      <c r="E132" s="219">
        <v>6.6666699999999999</v>
      </c>
      <c r="F132" s="230"/>
      <c r="G132" s="228">
        <f>ROUND(E132*F132,2)</f>
        <v>0</v>
      </c>
      <c r="H132" s="227" t="s">
        <v>221</v>
      </c>
      <c r="I132" s="241" t="s">
        <v>122</v>
      </c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>
        <v>21</v>
      </c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36"/>
      <c r="B133" s="211"/>
      <c r="C133" s="267" t="s">
        <v>248</v>
      </c>
      <c r="D133" s="215"/>
      <c r="E133" s="220">
        <v>6.6666699999999999</v>
      </c>
      <c r="F133" s="228"/>
      <c r="G133" s="228"/>
      <c r="H133" s="227"/>
      <c r="I133" s="241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36"/>
      <c r="B134" s="208" t="s">
        <v>250</v>
      </c>
      <c r="C134" s="265"/>
      <c r="D134" s="237"/>
      <c r="E134" s="238"/>
      <c r="F134" s="239"/>
      <c r="G134" s="229"/>
      <c r="H134" s="227"/>
      <c r="I134" s="241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>
        <v>0</v>
      </c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36"/>
      <c r="B135" s="208" t="s">
        <v>251</v>
      </c>
      <c r="C135" s="265"/>
      <c r="D135" s="237"/>
      <c r="E135" s="238"/>
      <c r="F135" s="239"/>
      <c r="G135" s="229"/>
      <c r="H135" s="227"/>
      <c r="I135" s="241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>
        <v>1</v>
      </c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6">
        <v>29</v>
      </c>
      <c r="B136" s="211" t="s">
        <v>252</v>
      </c>
      <c r="C136" s="266" t="s">
        <v>253</v>
      </c>
      <c r="D136" s="214" t="s">
        <v>254</v>
      </c>
      <c r="E136" s="219">
        <v>9.393E-2</v>
      </c>
      <c r="F136" s="230"/>
      <c r="G136" s="228">
        <f>ROUND(E136*F136,2)</f>
        <v>0</v>
      </c>
      <c r="H136" s="227" t="s">
        <v>221</v>
      </c>
      <c r="I136" s="241" t="s">
        <v>122</v>
      </c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>
        <v>21</v>
      </c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36"/>
      <c r="B137" s="211"/>
      <c r="C137" s="267" t="s">
        <v>255</v>
      </c>
      <c r="D137" s="215"/>
      <c r="E137" s="220">
        <v>8.4059999999999996E-2</v>
      </c>
      <c r="F137" s="228"/>
      <c r="G137" s="228"/>
      <c r="H137" s="227"/>
      <c r="I137" s="241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36"/>
      <c r="B138" s="211"/>
      <c r="C138" s="267" t="s">
        <v>256</v>
      </c>
      <c r="D138" s="215"/>
      <c r="E138" s="220">
        <v>9.8700000000000003E-3</v>
      </c>
      <c r="F138" s="228"/>
      <c r="G138" s="228"/>
      <c r="H138" s="227"/>
      <c r="I138" s="241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36"/>
      <c r="B139" s="208" t="s">
        <v>257</v>
      </c>
      <c r="C139" s="265"/>
      <c r="D139" s="237"/>
      <c r="E139" s="238"/>
      <c r="F139" s="239"/>
      <c r="G139" s="229"/>
      <c r="H139" s="227"/>
      <c r="I139" s="241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>
        <v>0</v>
      </c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36"/>
      <c r="B140" s="208" t="s">
        <v>258</v>
      </c>
      <c r="C140" s="265"/>
      <c r="D140" s="237"/>
      <c r="E140" s="238"/>
      <c r="F140" s="239"/>
      <c r="G140" s="229"/>
      <c r="H140" s="227"/>
      <c r="I140" s="241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36">
        <v>30</v>
      </c>
      <c r="B141" s="211" t="s">
        <v>259</v>
      </c>
      <c r="C141" s="266" t="s">
        <v>260</v>
      </c>
      <c r="D141" s="214" t="s">
        <v>169</v>
      </c>
      <c r="E141" s="219">
        <v>57.5</v>
      </c>
      <c r="F141" s="230"/>
      <c r="G141" s="228">
        <f>ROUND(E141*F141,2)</f>
        <v>0</v>
      </c>
      <c r="H141" s="227" t="s">
        <v>261</v>
      </c>
      <c r="I141" s="241" t="s">
        <v>122</v>
      </c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>
        <v>21</v>
      </c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outlineLevel="1">
      <c r="A142" s="236"/>
      <c r="B142" s="211"/>
      <c r="C142" s="267" t="s">
        <v>262</v>
      </c>
      <c r="D142" s="215"/>
      <c r="E142" s="220">
        <v>50</v>
      </c>
      <c r="F142" s="228"/>
      <c r="G142" s="228"/>
      <c r="H142" s="227"/>
      <c r="I142" s="241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36"/>
      <c r="B143" s="211"/>
      <c r="C143" s="267" t="s">
        <v>263</v>
      </c>
      <c r="D143" s="215"/>
      <c r="E143" s="220">
        <v>7.5</v>
      </c>
      <c r="F143" s="228"/>
      <c r="G143" s="228"/>
      <c r="H143" s="227"/>
      <c r="I143" s="241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36">
        <v>31</v>
      </c>
      <c r="B144" s="211" t="s">
        <v>264</v>
      </c>
      <c r="C144" s="266" t="s">
        <v>265</v>
      </c>
      <c r="D144" s="214" t="s">
        <v>266</v>
      </c>
      <c r="E144" s="219">
        <v>9.1925000000000008</v>
      </c>
      <c r="F144" s="230"/>
      <c r="G144" s="228">
        <f>ROUND(E144*F144,2)</f>
        <v>0</v>
      </c>
      <c r="H144" s="227" t="s">
        <v>206</v>
      </c>
      <c r="I144" s="241" t="s">
        <v>122</v>
      </c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>
        <v>21</v>
      </c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36"/>
      <c r="B145" s="211"/>
      <c r="C145" s="267" t="s">
        <v>267</v>
      </c>
      <c r="D145" s="215"/>
      <c r="E145" s="220">
        <v>7.0711500000000003</v>
      </c>
      <c r="F145" s="228"/>
      <c r="G145" s="228"/>
      <c r="H145" s="227"/>
      <c r="I145" s="241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outlineLevel="1">
      <c r="A146" s="236"/>
      <c r="B146" s="211"/>
      <c r="C146" s="267" t="s">
        <v>268</v>
      </c>
      <c r="D146" s="215"/>
      <c r="E146" s="220">
        <v>2.1213500000000001</v>
      </c>
      <c r="F146" s="228"/>
      <c r="G146" s="228"/>
      <c r="H146" s="227"/>
      <c r="I146" s="241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outlineLevel="1">
      <c r="A147" s="236">
        <v>32</v>
      </c>
      <c r="B147" s="211" t="s">
        <v>269</v>
      </c>
      <c r="C147" s="266" t="s">
        <v>270</v>
      </c>
      <c r="D147" s="214" t="s">
        <v>120</v>
      </c>
      <c r="E147" s="219">
        <v>21.449159999999999</v>
      </c>
      <c r="F147" s="230"/>
      <c r="G147" s="228">
        <f>ROUND(E147*F147,2)</f>
        <v>0</v>
      </c>
      <c r="H147" s="227" t="s">
        <v>206</v>
      </c>
      <c r="I147" s="241" t="s">
        <v>122</v>
      </c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>
        <v>21</v>
      </c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36"/>
      <c r="B148" s="211"/>
      <c r="C148" s="267" t="s">
        <v>271</v>
      </c>
      <c r="D148" s="215"/>
      <c r="E148" s="220">
        <v>16.49935</v>
      </c>
      <c r="F148" s="228"/>
      <c r="G148" s="228"/>
      <c r="H148" s="227"/>
      <c r="I148" s="241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6"/>
      <c r="B149" s="211"/>
      <c r="C149" s="267" t="s">
        <v>272</v>
      </c>
      <c r="D149" s="215"/>
      <c r="E149" s="220">
        <v>4.9498100000000003</v>
      </c>
      <c r="F149" s="228"/>
      <c r="G149" s="228"/>
      <c r="H149" s="227"/>
      <c r="I149" s="241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36">
        <v>33</v>
      </c>
      <c r="B150" s="211" t="s">
        <v>273</v>
      </c>
      <c r="C150" s="266" t="s">
        <v>274</v>
      </c>
      <c r="D150" s="214" t="s">
        <v>169</v>
      </c>
      <c r="E150" s="219">
        <v>64</v>
      </c>
      <c r="F150" s="230"/>
      <c r="G150" s="228">
        <f>ROUND(E150*F150,2)</f>
        <v>0</v>
      </c>
      <c r="H150" s="227" t="s">
        <v>206</v>
      </c>
      <c r="I150" s="241" t="s">
        <v>122</v>
      </c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>
        <v>21</v>
      </c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36"/>
      <c r="B151" s="211"/>
      <c r="C151" s="267" t="s">
        <v>275</v>
      </c>
      <c r="D151" s="215"/>
      <c r="E151" s="220">
        <v>55</v>
      </c>
      <c r="F151" s="228"/>
      <c r="G151" s="228"/>
      <c r="H151" s="227"/>
      <c r="I151" s="241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6"/>
      <c r="B152" s="211"/>
      <c r="C152" s="267" t="s">
        <v>276</v>
      </c>
      <c r="D152" s="215"/>
      <c r="E152" s="220">
        <v>8.25</v>
      </c>
      <c r="F152" s="228"/>
      <c r="G152" s="228"/>
      <c r="H152" s="227"/>
      <c r="I152" s="241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36"/>
      <c r="B153" s="211"/>
      <c r="C153" s="267" t="s">
        <v>277</v>
      </c>
      <c r="D153" s="215"/>
      <c r="E153" s="220">
        <v>0.75</v>
      </c>
      <c r="F153" s="228"/>
      <c r="G153" s="228"/>
      <c r="H153" s="227"/>
      <c r="I153" s="241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>
      <c r="A154" s="235" t="s">
        <v>114</v>
      </c>
      <c r="B154" s="210" t="s">
        <v>75</v>
      </c>
      <c r="C154" s="263" t="s">
        <v>76</v>
      </c>
      <c r="D154" s="212"/>
      <c r="E154" s="217"/>
      <c r="F154" s="231">
        <f>SUM(G155:G205)</f>
        <v>0</v>
      </c>
      <c r="G154" s="232"/>
      <c r="H154" s="224"/>
      <c r="I154" s="240"/>
    </row>
    <row r="155" spans="1:60" outlineLevel="1">
      <c r="A155" s="236"/>
      <c r="B155" s="207" t="s">
        <v>278</v>
      </c>
      <c r="C155" s="264"/>
      <c r="D155" s="213"/>
      <c r="E155" s="218"/>
      <c r="F155" s="225"/>
      <c r="G155" s="226"/>
      <c r="H155" s="227"/>
      <c r="I155" s="241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>
        <v>0</v>
      </c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>
      <c r="A156" s="236">
        <v>34</v>
      </c>
      <c r="B156" s="211" t="s">
        <v>279</v>
      </c>
      <c r="C156" s="266" t="s">
        <v>280</v>
      </c>
      <c r="D156" s="214" t="s">
        <v>169</v>
      </c>
      <c r="E156" s="219">
        <v>988</v>
      </c>
      <c r="F156" s="230"/>
      <c r="G156" s="228">
        <f>ROUND(E156*F156,2)</f>
        <v>0</v>
      </c>
      <c r="H156" s="227" t="s">
        <v>281</v>
      </c>
      <c r="I156" s="241" t="s">
        <v>122</v>
      </c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>
        <v>21</v>
      </c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36"/>
      <c r="B157" s="211"/>
      <c r="C157" s="268" t="s">
        <v>282</v>
      </c>
      <c r="D157" s="216"/>
      <c r="E157" s="221"/>
      <c r="F157" s="233"/>
      <c r="G157" s="234"/>
      <c r="H157" s="227"/>
      <c r="I157" s="241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200" t="str">
        <f>C157</f>
        <v>frakce 0-63</v>
      </c>
      <c r="BB157" s="199"/>
      <c r="BC157" s="199"/>
      <c r="BD157" s="199"/>
      <c r="BE157" s="199"/>
      <c r="BF157" s="199"/>
      <c r="BG157" s="199"/>
      <c r="BH157" s="199"/>
    </row>
    <row r="158" spans="1:60" outlineLevel="1">
      <c r="A158" s="236"/>
      <c r="B158" s="211"/>
      <c r="C158" s="267" t="s">
        <v>283</v>
      </c>
      <c r="D158" s="215"/>
      <c r="E158" s="220">
        <v>643</v>
      </c>
      <c r="F158" s="228"/>
      <c r="G158" s="228"/>
      <c r="H158" s="227"/>
      <c r="I158" s="241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>
      <c r="A159" s="236"/>
      <c r="B159" s="211"/>
      <c r="C159" s="267" t="s">
        <v>284</v>
      </c>
      <c r="D159" s="215"/>
      <c r="E159" s="220">
        <v>345</v>
      </c>
      <c r="F159" s="228"/>
      <c r="G159" s="228"/>
      <c r="H159" s="227"/>
      <c r="I159" s="241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outlineLevel="1">
      <c r="A160" s="236">
        <v>35</v>
      </c>
      <c r="B160" s="211" t="s">
        <v>279</v>
      </c>
      <c r="C160" s="266" t="s">
        <v>280</v>
      </c>
      <c r="D160" s="214" t="s">
        <v>169</v>
      </c>
      <c r="E160" s="219">
        <v>1435</v>
      </c>
      <c r="F160" s="230"/>
      <c r="G160" s="228">
        <f>ROUND(E160*F160,2)</f>
        <v>0</v>
      </c>
      <c r="H160" s="227" t="s">
        <v>281</v>
      </c>
      <c r="I160" s="241" t="s">
        <v>122</v>
      </c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>
        <v>21</v>
      </c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>
      <c r="A161" s="236"/>
      <c r="B161" s="211"/>
      <c r="C161" s="268" t="s">
        <v>285</v>
      </c>
      <c r="D161" s="216"/>
      <c r="E161" s="221"/>
      <c r="F161" s="233"/>
      <c r="G161" s="234"/>
      <c r="H161" s="227"/>
      <c r="I161" s="241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200" t="str">
        <f>C161</f>
        <v>frakce 0-32</v>
      </c>
      <c r="BB161" s="199"/>
      <c r="BC161" s="199"/>
      <c r="BD161" s="199"/>
      <c r="BE161" s="199"/>
      <c r="BF161" s="199"/>
      <c r="BG161" s="199"/>
      <c r="BH161" s="199"/>
    </row>
    <row r="162" spans="1:60" outlineLevel="1">
      <c r="A162" s="236"/>
      <c r="B162" s="211"/>
      <c r="C162" s="267" t="s">
        <v>286</v>
      </c>
      <c r="D162" s="215"/>
      <c r="E162" s="220">
        <v>1090</v>
      </c>
      <c r="F162" s="228"/>
      <c r="G162" s="228"/>
      <c r="H162" s="227"/>
      <c r="I162" s="241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>
      <c r="A163" s="236"/>
      <c r="B163" s="211"/>
      <c r="C163" s="267" t="s">
        <v>284</v>
      </c>
      <c r="D163" s="215"/>
      <c r="E163" s="220">
        <v>345</v>
      </c>
      <c r="F163" s="228"/>
      <c r="G163" s="228"/>
      <c r="H163" s="227"/>
      <c r="I163" s="241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>
      <c r="A164" s="236"/>
      <c r="B164" s="208" t="s">
        <v>287</v>
      </c>
      <c r="C164" s="265"/>
      <c r="D164" s="237"/>
      <c r="E164" s="238"/>
      <c r="F164" s="239"/>
      <c r="G164" s="229"/>
      <c r="H164" s="227"/>
      <c r="I164" s="241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>
        <v>0</v>
      </c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outlineLevel="1">
      <c r="A165" s="236"/>
      <c r="B165" s="208" t="s">
        <v>288</v>
      </c>
      <c r="C165" s="265"/>
      <c r="D165" s="237"/>
      <c r="E165" s="238"/>
      <c r="F165" s="239"/>
      <c r="G165" s="229"/>
      <c r="H165" s="227"/>
      <c r="I165" s="241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outlineLevel="1">
      <c r="A166" s="236">
        <v>36</v>
      </c>
      <c r="B166" s="211" t="s">
        <v>289</v>
      </c>
      <c r="C166" s="266" t="s">
        <v>290</v>
      </c>
      <c r="D166" s="214" t="s">
        <v>169</v>
      </c>
      <c r="E166" s="219">
        <v>345</v>
      </c>
      <c r="F166" s="230"/>
      <c r="G166" s="228">
        <f>ROUND(E166*F166,2)</f>
        <v>0</v>
      </c>
      <c r="H166" s="227" t="s">
        <v>281</v>
      </c>
      <c r="I166" s="241" t="s">
        <v>122</v>
      </c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>
        <v>21</v>
      </c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outlineLevel="1">
      <c r="A167" s="236"/>
      <c r="B167" s="208" t="s">
        <v>291</v>
      </c>
      <c r="C167" s="265"/>
      <c r="D167" s="237"/>
      <c r="E167" s="238"/>
      <c r="F167" s="239"/>
      <c r="G167" s="229"/>
      <c r="H167" s="227"/>
      <c r="I167" s="241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>
        <v>0</v>
      </c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outlineLevel="1">
      <c r="A168" s="236"/>
      <c r="B168" s="208" t="s">
        <v>292</v>
      </c>
      <c r="C168" s="265"/>
      <c r="D168" s="237"/>
      <c r="E168" s="238"/>
      <c r="F168" s="239"/>
      <c r="G168" s="229"/>
      <c r="H168" s="227"/>
      <c r="I168" s="241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ht="22.5" outlineLevel="1">
      <c r="A169" s="236">
        <v>37</v>
      </c>
      <c r="B169" s="211" t="s">
        <v>293</v>
      </c>
      <c r="C169" s="266" t="s">
        <v>294</v>
      </c>
      <c r="D169" s="214" t="s">
        <v>169</v>
      </c>
      <c r="E169" s="219">
        <v>142</v>
      </c>
      <c r="F169" s="230"/>
      <c r="G169" s="228">
        <f>ROUND(E169*F169,2)</f>
        <v>0</v>
      </c>
      <c r="H169" s="227" t="s">
        <v>281</v>
      </c>
      <c r="I169" s="241" t="s">
        <v>122</v>
      </c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>
        <v>21</v>
      </c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outlineLevel="1">
      <c r="A170" s="236"/>
      <c r="B170" s="208" t="s">
        <v>295</v>
      </c>
      <c r="C170" s="265"/>
      <c r="D170" s="237"/>
      <c r="E170" s="238"/>
      <c r="F170" s="239"/>
      <c r="G170" s="229"/>
      <c r="H170" s="227"/>
      <c r="I170" s="241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>
        <v>0</v>
      </c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>
      <c r="A171" s="236"/>
      <c r="B171" s="208" t="s">
        <v>296</v>
      </c>
      <c r="C171" s="265"/>
      <c r="D171" s="237"/>
      <c r="E171" s="238"/>
      <c r="F171" s="239"/>
      <c r="G171" s="229"/>
      <c r="H171" s="227"/>
      <c r="I171" s="241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 outlineLevel="1">
      <c r="A172" s="236">
        <v>38</v>
      </c>
      <c r="B172" s="211" t="s">
        <v>297</v>
      </c>
      <c r="C172" s="266" t="s">
        <v>298</v>
      </c>
      <c r="D172" s="214" t="s">
        <v>169</v>
      </c>
      <c r="E172" s="219">
        <v>607</v>
      </c>
      <c r="F172" s="230"/>
      <c r="G172" s="228">
        <f>ROUND(E172*F172,2)</f>
        <v>0</v>
      </c>
      <c r="H172" s="227" t="s">
        <v>281</v>
      </c>
      <c r="I172" s="241" t="s">
        <v>122</v>
      </c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>
        <v>21</v>
      </c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</row>
    <row r="173" spans="1:60" outlineLevel="1">
      <c r="A173" s="236"/>
      <c r="B173" s="208" t="s">
        <v>299</v>
      </c>
      <c r="C173" s="265"/>
      <c r="D173" s="237"/>
      <c r="E173" s="238"/>
      <c r="F173" s="239"/>
      <c r="G173" s="229"/>
      <c r="H173" s="227"/>
      <c r="I173" s="241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>
        <v>0</v>
      </c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outlineLevel="1">
      <c r="A174" s="236"/>
      <c r="B174" s="208" t="s">
        <v>300</v>
      </c>
      <c r="C174" s="265"/>
      <c r="D174" s="237"/>
      <c r="E174" s="238"/>
      <c r="F174" s="239"/>
      <c r="G174" s="229"/>
      <c r="H174" s="227"/>
      <c r="I174" s="241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 outlineLevel="1">
      <c r="A175" s="236">
        <v>39</v>
      </c>
      <c r="B175" s="211" t="s">
        <v>301</v>
      </c>
      <c r="C175" s="266" t="s">
        <v>302</v>
      </c>
      <c r="D175" s="214" t="s">
        <v>169</v>
      </c>
      <c r="E175" s="219">
        <v>30</v>
      </c>
      <c r="F175" s="230"/>
      <c r="G175" s="228">
        <f>ROUND(E175*F175,2)</f>
        <v>0</v>
      </c>
      <c r="H175" s="227" t="s">
        <v>221</v>
      </c>
      <c r="I175" s="241" t="s">
        <v>122</v>
      </c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>
        <v>21</v>
      </c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</row>
    <row r="176" spans="1:60" outlineLevel="1">
      <c r="A176" s="236"/>
      <c r="B176" s="208" t="s">
        <v>303</v>
      </c>
      <c r="C176" s="265"/>
      <c r="D176" s="237"/>
      <c r="E176" s="238"/>
      <c r="F176" s="239"/>
      <c r="G176" s="229"/>
      <c r="H176" s="227"/>
      <c r="I176" s="241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>
        <v>0</v>
      </c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 outlineLevel="1">
      <c r="A177" s="236"/>
      <c r="B177" s="208" t="s">
        <v>304</v>
      </c>
      <c r="C177" s="265"/>
      <c r="D177" s="237"/>
      <c r="E177" s="238"/>
      <c r="F177" s="239"/>
      <c r="G177" s="229"/>
      <c r="H177" s="227"/>
      <c r="I177" s="241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</row>
    <row r="178" spans="1:60" outlineLevel="1">
      <c r="A178" s="236">
        <v>40</v>
      </c>
      <c r="B178" s="211" t="s">
        <v>305</v>
      </c>
      <c r="C178" s="266" t="s">
        <v>306</v>
      </c>
      <c r="D178" s="214" t="s">
        <v>193</v>
      </c>
      <c r="E178" s="219">
        <v>400</v>
      </c>
      <c r="F178" s="230"/>
      <c r="G178" s="228">
        <f>ROUND(E178*F178,2)</f>
        <v>0</v>
      </c>
      <c r="H178" s="227" t="s">
        <v>281</v>
      </c>
      <c r="I178" s="241" t="s">
        <v>122</v>
      </c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>
        <v>21</v>
      </c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>
      <c r="A179" s="236"/>
      <c r="B179" s="211"/>
      <c r="C179" s="267" t="s">
        <v>307</v>
      </c>
      <c r="D179" s="215"/>
      <c r="E179" s="220">
        <v>275</v>
      </c>
      <c r="F179" s="228"/>
      <c r="G179" s="228"/>
      <c r="H179" s="227"/>
      <c r="I179" s="241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outlineLevel="1">
      <c r="A180" s="236"/>
      <c r="B180" s="211"/>
      <c r="C180" s="267" t="s">
        <v>308</v>
      </c>
      <c r="D180" s="215"/>
      <c r="E180" s="220">
        <v>125</v>
      </c>
      <c r="F180" s="228"/>
      <c r="G180" s="228"/>
      <c r="H180" s="227"/>
      <c r="I180" s="241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 outlineLevel="1">
      <c r="A181" s="236"/>
      <c r="B181" s="208" t="s">
        <v>309</v>
      </c>
      <c r="C181" s="265"/>
      <c r="D181" s="237"/>
      <c r="E181" s="238"/>
      <c r="F181" s="239"/>
      <c r="G181" s="229"/>
      <c r="H181" s="227"/>
      <c r="I181" s="241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>
        <v>0</v>
      </c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</row>
    <row r="182" spans="1:60" outlineLevel="1">
      <c r="A182" s="236"/>
      <c r="B182" s="208" t="s">
        <v>310</v>
      </c>
      <c r="C182" s="265"/>
      <c r="D182" s="237"/>
      <c r="E182" s="238"/>
      <c r="F182" s="239"/>
      <c r="G182" s="229"/>
      <c r="H182" s="227"/>
      <c r="I182" s="241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 outlineLevel="1">
      <c r="A183" s="236">
        <v>41</v>
      </c>
      <c r="B183" s="211" t="s">
        <v>311</v>
      </c>
      <c r="C183" s="266" t="s">
        <v>312</v>
      </c>
      <c r="D183" s="214" t="s">
        <v>193</v>
      </c>
      <c r="E183" s="219">
        <v>52</v>
      </c>
      <c r="F183" s="230"/>
      <c r="G183" s="228">
        <f>ROUND(E183*F183,2)</f>
        <v>0</v>
      </c>
      <c r="H183" s="227" t="s">
        <v>281</v>
      </c>
      <c r="I183" s="241" t="s">
        <v>122</v>
      </c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>
        <v>21</v>
      </c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</row>
    <row r="184" spans="1:60" outlineLevel="1">
      <c r="A184" s="236"/>
      <c r="B184" s="211"/>
      <c r="C184" s="267" t="s">
        <v>313</v>
      </c>
      <c r="D184" s="215"/>
      <c r="E184" s="220">
        <v>32</v>
      </c>
      <c r="F184" s="228"/>
      <c r="G184" s="228"/>
      <c r="H184" s="227"/>
      <c r="I184" s="241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outlineLevel="1">
      <c r="A185" s="236"/>
      <c r="B185" s="211"/>
      <c r="C185" s="267" t="s">
        <v>314</v>
      </c>
      <c r="D185" s="215"/>
      <c r="E185" s="220">
        <v>20</v>
      </c>
      <c r="F185" s="228"/>
      <c r="G185" s="228"/>
      <c r="H185" s="227"/>
      <c r="I185" s="241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 ht="22.5" outlineLevel="1">
      <c r="A186" s="236">
        <v>42</v>
      </c>
      <c r="B186" s="211" t="s">
        <v>315</v>
      </c>
      <c r="C186" s="266" t="s">
        <v>316</v>
      </c>
      <c r="D186" s="214" t="s">
        <v>317</v>
      </c>
      <c r="E186" s="219">
        <v>11</v>
      </c>
      <c r="F186" s="230"/>
      <c r="G186" s="228">
        <f>ROUND(E186*F186,2)</f>
        <v>0</v>
      </c>
      <c r="H186" s="227"/>
      <c r="I186" s="241" t="s">
        <v>200</v>
      </c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>
        <v>21</v>
      </c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</row>
    <row r="187" spans="1:60" outlineLevel="1">
      <c r="A187" s="236">
        <v>43</v>
      </c>
      <c r="B187" s="211" t="s">
        <v>318</v>
      </c>
      <c r="C187" s="266" t="s">
        <v>1118</v>
      </c>
      <c r="D187" s="214" t="s">
        <v>254</v>
      </c>
      <c r="E187" s="219">
        <v>70.807140000000004</v>
      </c>
      <c r="F187" s="230"/>
      <c r="G187" s="228">
        <f>ROUND(E187*F187,2)</f>
        <v>0</v>
      </c>
      <c r="H187" s="227" t="s">
        <v>206</v>
      </c>
      <c r="I187" s="241" t="s">
        <v>122</v>
      </c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>
        <v>21</v>
      </c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>
      <c r="A188" s="236"/>
      <c r="B188" s="211"/>
      <c r="C188" s="267" t="s">
        <v>319</v>
      </c>
      <c r="D188" s="215"/>
      <c r="E188" s="220">
        <v>94.207139999999995</v>
      </c>
      <c r="F188" s="228"/>
      <c r="G188" s="228"/>
      <c r="H188" s="227"/>
      <c r="I188" s="241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>
      <c r="A189" s="236"/>
      <c r="B189" s="211"/>
      <c r="C189" s="267" t="s">
        <v>320</v>
      </c>
      <c r="D189" s="215"/>
      <c r="E189" s="220">
        <v>-23.4</v>
      </c>
      <c r="F189" s="228"/>
      <c r="G189" s="228"/>
      <c r="H189" s="227"/>
      <c r="I189" s="241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 outlineLevel="1">
      <c r="A190" s="236">
        <v>44</v>
      </c>
      <c r="B190" s="211" t="s">
        <v>321</v>
      </c>
      <c r="C190" s="266" t="s">
        <v>1119</v>
      </c>
      <c r="D190" s="214" t="s">
        <v>169</v>
      </c>
      <c r="E190" s="219">
        <v>1.1785699999999999</v>
      </c>
      <c r="F190" s="230"/>
      <c r="G190" s="228">
        <f>ROUND(E190*F190,2)</f>
        <v>0</v>
      </c>
      <c r="H190" s="227" t="s">
        <v>206</v>
      </c>
      <c r="I190" s="241" t="s">
        <v>122</v>
      </c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>
        <v>21</v>
      </c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</row>
    <row r="191" spans="1:60" outlineLevel="1">
      <c r="A191" s="236"/>
      <c r="B191" s="211"/>
      <c r="C191" s="267" t="s">
        <v>322</v>
      </c>
      <c r="D191" s="215"/>
      <c r="E191" s="220">
        <v>1.1785699999999999</v>
      </c>
      <c r="F191" s="228"/>
      <c r="G191" s="228"/>
      <c r="H191" s="227"/>
      <c r="I191" s="241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outlineLevel="1">
      <c r="A192" s="236">
        <v>45</v>
      </c>
      <c r="B192" s="211" t="s">
        <v>323</v>
      </c>
      <c r="C192" s="266" t="s">
        <v>1120</v>
      </c>
      <c r="D192" s="214" t="s">
        <v>254</v>
      </c>
      <c r="E192" s="219">
        <v>15.62</v>
      </c>
      <c r="F192" s="230"/>
      <c r="G192" s="228">
        <f>ROUND(E192*F192,2)</f>
        <v>0</v>
      </c>
      <c r="H192" s="227" t="s">
        <v>206</v>
      </c>
      <c r="I192" s="241" t="s">
        <v>122</v>
      </c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>
        <v>21</v>
      </c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>
      <c r="A193" s="236"/>
      <c r="B193" s="211"/>
      <c r="C193" s="267" t="s">
        <v>324</v>
      </c>
      <c r="D193" s="215"/>
      <c r="E193" s="220">
        <v>15.62</v>
      </c>
      <c r="F193" s="228"/>
      <c r="G193" s="228"/>
      <c r="H193" s="227"/>
      <c r="I193" s="241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>
      <c r="A194" s="236">
        <v>46</v>
      </c>
      <c r="B194" s="211" t="s">
        <v>325</v>
      </c>
      <c r="C194" s="266" t="s">
        <v>1121</v>
      </c>
      <c r="D194" s="214" t="s">
        <v>266</v>
      </c>
      <c r="E194" s="219">
        <v>84.333330000000004</v>
      </c>
      <c r="F194" s="230"/>
      <c r="G194" s="228">
        <f>ROUND(E194*F194,2)</f>
        <v>0</v>
      </c>
      <c r="H194" s="227" t="s">
        <v>206</v>
      </c>
      <c r="I194" s="241" t="s">
        <v>122</v>
      </c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>
        <v>21</v>
      </c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outlineLevel="1">
      <c r="A195" s="236"/>
      <c r="B195" s="211"/>
      <c r="C195" s="267" t="s">
        <v>326</v>
      </c>
      <c r="D195" s="215"/>
      <c r="E195" s="220">
        <v>84.333330000000004</v>
      </c>
      <c r="F195" s="228"/>
      <c r="G195" s="228"/>
      <c r="H195" s="227"/>
      <c r="I195" s="241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outlineLevel="1">
      <c r="A196" s="236">
        <v>47</v>
      </c>
      <c r="B196" s="211" t="s">
        <v>327</v>
      </c>
      <c r="C196" s="266" t="s">
        <v>1122</v>
      </c>
      <c r="D196" s="214" t="s">
        <v>193</v>
      </c>
      <c r="E196" s="219">
        <v>138</v>
      </c>
      <c r="F196" s="230"/>
      <c r="G196" s="228">
        <f>ROUND(E196*F196,2)</f>
        <v>0</v>
      </c>
      <c r="H196" s="227" t="s">
        <v>206</v>
      </c>
      <c r="I196" s="241" t="s">
        <v>122</v>
      </c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>
        <v>21</v>
      </c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outlineLevel="1">
      <c r="A197" s="236"/>
      <c r="B197" s="211"/>
      <c r="C197" s="267" t="s">
        <v>328</v>
      </c>
      <c r="D197" s="215"/>
      <c r="E197" s="220">
        <v>137.5</v>
      </c>
      <c r="F197" s="228"/>
      <c r="G197" s="228"/>
      <c r="H197" s="227"/>
      <c r="I197" s="241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>
      <c r="A198" s="236"/>
      <c r="B198" s="211"/>
      <c r="C198" s="267" t="s">
        <v>216</v>
      </c>
      <c r="D198" s="215"/>
      <c r="E198" s="220">
        <v>0.5</v>
      </c>
      <c r="F198" s="228"/>
      <c r="G198" s="228"/>
      <c r="H198" s="227"/>
      <c r="I198" s="241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outlineLevel="1">
      <c r="A199" s="236">
        <v>48</v>
      </c>
      <c r="B199" s="211" t="s">
        <v>329</v>
      </c>
      <c r="C199" s="266" t="s">
        <v>1123</v>
      </c>
      <c r="D199" s="214" t="s">
        <v>193</v>
      </c>
      <c r="E199" s="219">
        <v>303</v>
      </c>
      <c r="F199" s="230"/>
      <c r="G199" s="228">
        <f>ROUND(E199*F199,2)</f>
        <v>0</v>
      </c>
      <c r="H199" s="227" t="s">
        <v>206</v>
      </c>
      <c r="I199" s="241" t="s">
        <v>122</v>
      </c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>
        <v>21</v>
      </c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</row>
    <row r="200" spans="1:60" outlineLevel="1">
      <c r="A200" s="236"/>
      <c r="B200" s="211"/>
      <c r="C200" s="267" t="s">
        <v>330</v>
      </c>
      <c r="D200" s="215"/>
      <c r="E200" s="220">
        <v>302.5</v>
      </c>
      <c r="F200" s="228"/>
      <c r="G200" s="228"/>
      <c r="H200" s="227"/>
      <c r="I200" s="241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outlineLevel="1">
      <c r="A201" s="236"/>
      <c r="B201" s="211"/>
      <c r="C201" s="267" t="s">
        <v>216</v>
      </c>
      <c r="D201" s="215"/>
      <c r="E201" s="220">
        <v>0.5</v>
      </c>
      <c r="F201" s="228"/>
      <c r="G201" s="228"/>
      <c r="H201" s="227"/>
      <c r="I201" s="241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 outlineLevel="1">
      <c r="A202" s="236">
        <v>49</v>
      </c>
      <c r="B202" s="211" t="s">
        <v>331</v>
      </c>
      <c r="C202" s="266" t="s">
        <v>332</v>
      </c>
      <c r="D202" s="214" t="s">
        <v>333</v>
      </c>
      <c r="E202" s="219">
        <v>115</v>
      </c>
      <c r="F202" s="230"/>
      <c r="G202" s="228">
        <f>ROUND(E202*F202,2)</f>
        <v>0</v>
      </c>
      <c r="H202" s="227" t="s">
        <v>206</v>
      </c>
      <c r="I202" s="241" t="s">
        <v>122</v>
      </c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>
        <v>21</v>
      </c>
      <c r="AN202" s="199"/>
      <c r="AO202" s="199"/>
      <c r="AP202" s="199"/>
      <c r="AQ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199"/>
      <c r="BD202" s="199"/>
      <c r="BE202" s="199"/>
      <c r="BF202" s="199"/>
      <c r="BG202" s="199"/>
      <c r="BH202" s="199"/>
    </row>
    <row r="203" spans="1:60" outlineLevel="1">
      <c r="A203" s="236"/>
      <c r="B203" s="211"/>
      <c r="C203" s="267" t="s">
        <v>334</v>
      </c>
      <c r="D203" s="215"/>
      <c r="E203" s="220">
        <v>70.400000000000006</v>
      </c>
      <c r="F203" s="228"/>
      <c r="G203" s="228"/>
      <c r="H203" s="227"/>
      <c r="I203" s="241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outlineLevel="1">
      <c r="A204" s="236"/>
      <c r="B204" s="211"/>
      <c r="C204" s="267" t="s">
        <v>335</v>
      </c>
      <c r="D204" s="215"/>
      <c r="E204" s="220">
        <v>0.6</v>
      </c>
      <c r="F204" s="228"/>
      <c r="G204" s="228"/>
      <c r="H204" s="227"/>
      <c r="I204" s="241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</row>
    <row r="205" spans="1:60" outlineLevel="1">
      <c r="A205" s="236"/>
      <c r="B205" s="211"/>
      <c r="C205" s="267" t="s">
        <v>336</v>
      </c>
      <c r="D205" s="215"/>
      <c r="E205" s="220">
        <v>44</v>
      </c>
      <c r="F205" s="228"/>
      <c r="G205" s="228"/>
      <c r="H205" s="227"/>
      <c r="I205" s="241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>
      <c r="A206" s="235" t="s">
        <v>114</v>
      </c>
      <c r="B206" s="210" t="s">
        <v>77</v>
      </c>
      <c r="C206" s="263" t="s">
        <v>78</v>
      </c>
      <c r="D206" s="212"/>
      <c r="E206" s="217"/>
      <c r="F206" s="231">
        <f>SUM(G207:G212)</f>
        <v>0</v>
      </c>
      <c r="G206" s="232"/>
      <c r="H206" s="224"/>
      <c r="I206" s="240"/>
    </row>
    <row r="207" spans="1:60" outlineLevel="1">
      <c r="A207" s="236"/>
      <c r="B207" s="207" t="s">
        <v>337</v>
      </c>
      <c r="C207" s="264"/>
      <c r="D207" s="213"/>
      <c r="E207" s="218"/>
      <c r="F207" s="225"/>
      <c r="G207" s="226"/>
      <c r="H207" s="227"/>
      <c r="I207" s="241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>
        <v>0</v>
      </c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</row>
    <row r="208" spans="1:60" outlineLevel="1">
      <c r="A208" s="236"/>
      <c r="B208" s="208" t="s">
        <v>338</v>
      </c>
      <c r="C208" s="265"/>
      <c r="D208" s="237"/>
      <c r="E208" s="238"/>
      <c r="F208" s="239"/>
      <c r="G208" s="229"/>
      <c r="H208" s="227"/>
      <c r="I208" s="241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C208" s="199"/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</row>
    <row r="209" spans="1:60" outlineLevel="1">
      <c r="A209" s="236"/>
      <c r="B209" s="208" t="s">
        <v>339</v>
      </c>
      <c r="C209" s="265"/>
      <c r="D209" s="237"/>
      <c r="E209" s="238"/>
      <c r="F209" s="239"/>
      <c r="G209" s="229"/>
      <c r="H209" s="227"/>
      <c r="I209" s="241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9">
        <v>1</v>
      </c>
      <c r="AD209" s="199"/>
      <c r="AE209" s="199"/>
      <c r="AF209" s="199"/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outlineLevel="1">
      <c r="A210" s="236">
        <v>50</v>
      </c>
      <c r="B210" s="211" t="s">
        <v>340</v>
      </c>
      <c r="C210" s="266" t="s">
        <v>341</v>
      </c>
      <c r="D210" s="214" t="s">
        <v>169</v>
      </c>
      <c r="E210" s="219">
        <v>48.3</v>
      </c>
      <c r="F210" s="230"/>
      <c r="G210" s="228">
        <f>ROUND(E210*F210,2)</f>
        <v>0</v>
      </c>
      <c r="H210" s="227" t="s">
        <v>221</v>
      </c>
      <c r="I210" s="241" t="s">
        <v>122</v>
      </c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>
        <v>21</v>
      </c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</row>
    <row r="211" spans="1:60" outlineLevel="1">
      <c r="A211" s="236"/>
      <c r="B211" s="211"/>
      <c r="C211" s="267" t="s">
        <v>342</v>
      </c>
      <c r="D211" s="215"/>
      <c r="E211" s="220">
        <v>45</v>
      </c>
      <c r="F211" s="228"/>
      <c r="G211" s="228"/>
      <c r="H211" s="227"/>
      <c r="I211" s="241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F211" s="199"/>
      <c r="AG211" s="199"/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 outlineLevel="1">
      <c r="A212" s="236"/>
      <c r="B212" s="211"/>
      <c r="C212" s="267" t="s">
        <v>343</v>
      </c>
      <c r="D212" s="215"/>
      <c r="E212" s="220">
        <v>3.3</v>
      </c>
      <c r="F212" s="228"/>
      <c r="G212" s="228"/>
      <c r="H212" s="227"/>
      <c r="I212" s="241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/>
      <c r="AF212" s="199"/>
      <c r="AG212" s="199"/>
      <c r="AH212" s="199"/>
      <c r="AI212" s="199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</row>
    <row r="213" spans="1:60">
      <c r="A213" s="235" t="s">
        <v>114</v>
      </c>
      <c r="B213" s="210" t="s">
        <v>79</v>
      </c>
      <c r="C213" s="263" t="s">
        <v>80</v>
      </c>
      <c r="D213" s="212"/>
      <c r="E213" s="217"/>
      <c r="F213" s="231">
        <f>SUM(G214:G275)</f>
        <v>0</v>
      </c>
      <c r="G213" s="232"/>
      <c r="H213" s="224"/>
      <c r="I213" s="240"/>
    </row>
    <row r="214" spans="1:60" outlineLevel="1">
      <c r="A214" s="236"/>
      <c r="B214" s="207" t="s">
        <v>131</v>
      </c>
      <c r="C214" s="264"/>
      <c r="D214" s="213"/>
      <c r="E214" s="218"/>
      <c r="F214" s="225"/>
      <c r="G214" s="226"/>
      <c r="H214" s="227"/>
      <c r="I214" s="241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>
        <v>0</v>
      </c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ht="22.5" outlineLevel="1">
      <c r="A215" s="236"/>
      <c r="B215" s="208" t="s">
        <v>132</v>
      </c>
      <c r="C215" s="265"/>
      <c r="D215" s="237"/>
      <c r="E215" s="238"/>
      <c r="F215" s="239"/>
      <c r="G215" s="229"/>
      <c r="H215" s="227"/>
      <c r="I215" s="241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199"/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200" t="str">
        <f>B215</f>
        <v>zapažených i nezapažených s urovnáním dna do předepsaného profilu a spádu, s přehozením výkopku na přilehlém terénu na vzdálenost do 3 m od podélné osy rýhy nebo s naložením výkopku na dopravní prostředek.</v>
      </c>
      <c r="BA215" s="199"/>
      <c r="BB215" s="199"/>
      <c r="BC215" s="199"/>
      <c r="BD215" s="199"/>
      <c r="BE215" s="199"/>
      <c r="BF215" s="199"/>
      <c r="BG215" s="199"/>
      <c r="BH215" s="199"/>
    </row>
    <row r="216" spans="1:60" outlineLevel="1">
      <c r="A216" s="236">
        <v>51</v>
      </c>
      <c r="B216" s="211" t="s">
        <v>133</v>
      </c>
      <c r="C216" s="266" t="s">
        <v>134</v>
      </c>
      <c r="D216" s="214" t="s">
        <v>120</v>
      </c>
      <c r="E216" s="219">
        <v>5.67</v>
      </c>
      <c r="F216" s="230"/>
      <c r="G216" s="228">
        <f>ROUND(E216*F216,2)</f>
        <v>0</v>
      </c>
      <c r="H216" s="227" t="s">
        <v>121</v>
      </c>
      <c r="I216" s="241" t="s">
        <v>122</v>
      </c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199"/>
      <c r="AK216" s="199"/>
      <c r="AL216" s="199"/>
      <c r="AM216" s="199">
        <v>21</v>
      </c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</row>
    <row r="217" spans="1:60" outlineLevel="1">
      <c r="A217" s="236"/>
      <c r="B217" s="211"/>
      <c r="C217" s="267" t="s">
        <v>344</v>
      </c>
      <c r="D217" s="215"/>
      <c r="E217" s="220">
        <v>5.67</v>
      </c>
      <c r="F217" s="228"/>
      <c r="G217" s="228"/>
      <c r="H217" s="227"/>
      <c r="I217" s="241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/>
      <c r="AF217" s="199"/>
      <c r="AG217" s="199"/>
      <c r="AH217" s="199"/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outlineLevel="1">
      <c r="A218" s="236">
        <v>52</v>
      </c>
      <c r="B218" s="211" t="s">
        <v>138</v>
      </c>
      <c r="C218" s="266" t="s">
        <v>139</v>
      </c>
      <c r="D218" s="214" t="s">
        <v>120</v>
      </c>
      <c r="E218" s="219">
        <v>2.4300000000000002</v>
      </c>
      <c r="F218" s="230"/>
      <c r="G218" s="228">
        <f>ROUND(E218*F218,2)</f>
        <v>0</v>
      </c>
      <c r="H218" s="227" t="s">
        <v>121</v>
      </c>
      <c r="I218" s="241" t="s">
        <v>122</v>
      </c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>
        <v>21</v>
      </c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outlineLevel="1">
      <c r="A219" s="236"/>
      <c r="B219" s="211"/>
      <c r="C219" s="267" t="s">
        <v>345</v>
      </c>
      <c r="D219" s="215"/>
      <c r="E219" s="220">
        <v>2.4300000000000002</v>
      </c>
      <c r="F219" s="228"/>
      <c r="G219" s="228"/>
      <c r="H219" s="227"/>
      <c r="I219" s="241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>
      <c r="A220" s="236"/>
      <c r="B220" s="208" t="s">
        <v>143</v>
      </c>
      <c r="C220" s="265"/>
      <c r="D220" s="237"/>
      <c r="E220" s="238"/>
      <c r="F220" s="239"/>
      <c r="G220" s="229"/>
      <c r="H220" s="227"/>
      <c r="I220" s="241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>
        <v>0</v>
      </c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>
      <c r="A221" s="236"/>
      <c r="B221" s="208" t="s">
        <v>144</v>
      </c>
      <c r="C221" s="265"/>
      <c r="D221" s="237"/>
      <c r="E221" s="238"/>
      <c r="F221" s="239"/>
      <c r="G221" s="229"/>
      <c r="H221" s="227"/>
      <c r="I221" s="241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outlineLevel="1">
      <c r="A222" s="236">
        <v>53</v>
      </c>
      <c r="B222" s="211" t="s">
        <v>145</v>
      </c>
      <c r="C222" s="266" t="s">
        <v>146</v>
      </c>
      <c r="D222" s="214" t="s">
        <v>120</v>
      </c>
      <c r="E222" s="219">
        <v>0.54</v>
      </c>
      <c r="F222" s="230"/>
      <c r="G222" s="228">
        <f>ROUND(E222*F222,2)</f>
        <v>0</v>
      </c>
      <c r="H222" s="227" t="s">
        <v>121</v>
      </c>
      <c r="I222" s="241" t="s">
        <v>122</v>
      </c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>
        <v>21</v>
      </c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outlineLevel="1">
      <c r="A223" s="236"/>
      <c r="B223" s="211"/>
      <c r="C223" s="267" t="s">
        <v>346</v>
      </c>
      <c r="D223" s="215"/>
      <c r="E223" s="220">
        <v>5.67</v>
      </c>
      <c r="F223" s="228"/>
      <c r="G223" s="228"/>
      <c r="H223" s="227"/>
      <c r="I223" s="241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outlineLevel="1">
      <c r="A224" s="236"/>
      <c r="B224" s="211"/>
      <c r="C224" s="267" t="s">
        <v>347</v>
      </c>
      <c r="D224" s="215"/>
      <c r="E224" s="220">
        <v>-5.13</v>
      </c>
      <c r="F224" s="228"/>
      <c r="G224" s="228"/>
      <c r="H224" s="227"/>
      <c r="I224" s="241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199"/>
      <c r="AG224" s="199"/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>
      <c r="A225" s="236">
        <v>54</v>
      </c>
      <c r="B225" s="211" t="s">
        <v>150</v>
      </c>
      <c r="C225" s="266" t="s">
        <v>151</v>
      </c>
      <c r="D225" s="214" t="s">
        <v>120</v>
      </c>
      <c r="E225" s="219">
        <v>2.4300000000000002</v>
      </c>
      <c r="F225" s="230"/>
      <c r="G225" s="228">
        <f>ROUND(E225*F225,2)</f>
        <v>0</v>
      </c>
      <c r="H225" s="227" t="s">
        <v>121</v>
      </c>
      <c r="I225" s="241" t="s">
        <v>122</v>
      </c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199"/>
      <c r="AF225" s="199"/>
      <c r="AG225" s="199"/>
      <c r="AH225" s="199"/>
      <c r="AI225" s="199"/>
      <c r="AJ225" s="199"/>
      <c r="AK225" s="199"/>
      <c r="AL225" s="199"/>
      <c r="AM225" s="199">
        <v>21</v>
      </c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>
      <c r="A226" s="236"/>
      <c r="B226" s="208" t="s">
        <v>154</v>
      </c>
      <c r="C226" s="265"/>
      <c r="D226" s="237"/>
      <c r="E226" s="238"/>
      <c r="F226" s="239"/>
      <c r="G226" s="229"/>
      <c r="H226" s="227"/>
      <c r="I226" s="241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199">
        <v>0</v>
      </c>
      <c r="AD226" s="199"/>
      <c r="AE226" s="199"/>
      <c r="AF226" s="199"/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>
      <c r="A227" s="236"/>
      <c r="B227" s="208" t="s">
        <v>155</v>
      </c>
      <c r="C227" s="265"/>
      <c r="D227" s="237"/>
      <c r="E227" s="238"/>
      <c r="F227" s="239"/>
      <c r="G227" s="229"/>
      <c r="H227" s="227"/>
      <c r="I227" s="241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/>
      <c r="AF227" s="199"/>
      <c r="AG227" s="199"/>
      <c r="AH227" s="199"/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outlineLevel="1">
      <c r="A228" s="236">
        <v>55</v>
      </c>
      <c r="B228" s="211" t="s">
        <v>156</v>
      </c>
      <c r="C228" s="266" t="s">
        <v>157</v>
      </c>
      <c r="D228" s="214" t="s">
        <v>120</v>
      </c>
      <c r="E228" s="219">
        <v>2.97</v>
      </c>
      <c r="F228" s="230"/>
      <c r="G228" s="228">
        <f>ROUND(E228*F228,2)</f>
        <v>0</v>
      </c>
      <c r="H228" s="227" t="s">
        <v>121</v>
      </c>
      <c r="I228" s="241" t="s">
        <v>122</v>
      </c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199"/>
      <c r="AG228" s="199"/>
      <c r="AH228" s="199"/>
      <c r="AI228" s="199"/>
      <c r="AJ228" s="199"/>
      <c r="AK228" s="199"/>
      <c r="AL228" s="199"/>
      <c r="AM228" s="199">
        <v>21</v>
      </c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outlineLevel="1">
      <c r="A229" s="236"/>
      <c r="B229" s="211"/>
      <c r="C229" s="267" t="s">
        <v>348</v>
      </c>
      <c r="D229" s="215"/>
      <c r="E229" s="220">
        <v>2.97</v>
      </c>
      <c r="F229" s="228"/>
      <c r="G229" s="228"/>
      <c r="H229" s="227"/>
      <c r="I229" s="241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</row>
    <row r="230" spans="1:60" outlineLevel="1">
      <c r="A230" s="236"/>
      <c r="B230" s="208" t="s">
        <v>349</v>
      </c>
      <c r="C230" s="265"/>
      <c r="D230" s="237"/>
      <c r="E230" s="238"/>
      <c r="F230" s="239"/>
      <c r="G230" s="229"/>
      <c r="H230" s="227"/>
      <c r="I230" s="241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C230" s="199">
        <v>0</v>
      </c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</row>
    <row r="231" spans="1:60" outlineLevel="1">
      <c r="A231" s="236"/>
      <c r="B231" s="208" t="s">
        <v>350</v>
      </c>
      <c r="C231" s="265"/>
      <c r="D231" s="237"/>
      <c r="E231" s="238"/>
      <c r="F231" s="239"/>
      <c r="G231" s="229"/>
      <c r="H231" s="227"/>
      <c r="I231" s="241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</row>
    <row r="232" spans="1:60" outlineLevel="1">
      <c r="A232" s="236">
        <v>56</v>
      </c>
      <c r="B232" s="211" t="s">
        <v>351</v>
      </c>
      <c r="C232" s="266" t="s">
        <v>352</v>
      </c>
      <c r="D232" s="214" t="s">
        <v>120</v>
      </c>
      <c r="E232" s="219">
        <v>5.13</v>
      </c>
      <c r="F232" s="230"/>
      <c r="G232" s="228">
        <f>ROUND(E232*F232,2)</f>
        <v>0</v>
      </c>
      <c r="H232" s="227" t="s">
        <v>121</v>
      </c>
      <c r="I232" s="241" t="s">
        <v>122</v>
      </c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>
        <v>21</v>
      </c>
      <c r="AN232" s="199"/>
      <c r="AO232" s="199"/>
      <c r="AP232" s="199"/>
      <c r="AQ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</row>
    <row r="233" spans="1:60" outlineLevel="1">
      <c r="A233" s="236"/>
      <c r="B233" s="211"/>
      <c r="C233" s="268" t="s">
        <v>353</v>
      </c>
      <c r="D233" s="216"/>
      <c r="E233" s="221"/>
      <c r="F233" s="233"/>
      <c r="G233" s="234"/>
      <c r="H233" s="227"/>
      <c r="I233" s="241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200" t="str">
        <f>C233</f>
        <v>včetně strojního přemístění materiálu pro zásyp ze vzdálenosti do 10 m od okraje zásypu</v>
      </c>
      <c r="BB233" s="199"/>
      <c r="BC233" s="199"/>
      <c r="BD233" s="199"/>
      <c r="BE233" s="199"/>
      <c r="BF233" s="199"/>
      <c r="BG233" s="199"/>
      <c r="BH233" s="199"/>
    </row>
    <row r="234" spans="1:60" outlineLevel="1">
      <c r="A234" s="236"/>
      <c r="B234" s="211"/>
      <c r="C234" s="267" t="s">
        <v>354</v>
      </c>
      <c r="D234" s="215"/>
      <c r="E234" s="220">
        <v>5.13</v>
      </c>
      <c r="F234" s="228"/>
      <c r="G234" s="228"/>
      <c r="H234" s="227"/>
      <c r="I234" s="241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</row>
    <row r="235" spans="1:60" outlineLevel="1">
      <c r="A235" s="236"/>
      <c r="B235" s="208" t="s">
        <v>355</v>
      </c>
      <c r="C235" s="265"/>
      <c r="D235" s="237"/>
      <c r="E235" s="238"/>
      <c r="F235" s="239"/>
      <c r="G235" s="229"/>
      <c r="H235" s="227"/>
      <c r="I235" s="241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C235" s="199">
        <v>0</v>
      </c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</row>
    <row r="236" spans="1:60" ht="22.5" outlineLevel="1">
      <c r="A236" s="236"/>
      <c r="B236" s="208" t="s">
        <v>356</v>
      </c>
      <c r="C236" s="265"/>
      <c r="D236" s="237"/>
      <c r="E236" s="238"/>
      <c r="F236" s="239"/>
      <c r="G236" s="229"/>
      <c r="H236" s="227"/>
      <c r="I236" s="241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9"/>
      <c r="AC236" s="199"/>
      <c r="AD236" s="199"/>
      <c r="AE236" s="199"/>
      <c r="AF236" s="199"/>
      <c r="AG236" s="199"/>
      <c r="AH236" s="199"/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199"/>
      <c r="AT236" s="199"/>
      <c r="AU236" s="199"/>
      <c r="AV236" s="199"/>
      <c r="AW236" s="199"/>
      <c r="AX236" s="199"/>
      <c r="AY236" s="199"/>
      <c r="AZ236" s="200" t="str">
        <f>B236</f>
        <v>sypaninou z vhodných hornin tř. 1 - 4 nebo materiálem připraveným podél výkopu ve vzdálenosti do 3 m od jeho kraje, pro jakoukoliv hloubku výkopu a jakoukoliv míru zhutnění,</v>
      </c>
      <c r="BA236" s="199"/>
      <c r="BB236" s="199"/>
      <c r="BC236" s="199"/>
      <c r="BD236" s="199"/>
      <c r="BE236" s="199"/>
      <c r="BF236" s="199"/>
      <c r="BG236" s="199"/>
      <c r="BH236" s="199"/>
    </row>
    <row r="237" spans="1:60" outlineLevel="1">
      <c r="A237" s="236">
        <v>57</v>
      </c>
      <c r="B237" s="211" t="s">
        <v>357</v>
      </c>
      <c r="C237" s="266" t="s">
        <v>358</v>
      </c>
      <c r="D237" s="214" t="s">
        <v>120</v>
      </c>
      <c r="E237" s="219">
        <v>2.4300000000000002</v>
      </c>
      <c r="F237" s="230"/>
      <c r="G237" s="228">
        <f>ROUND(E237*F237,2)</f>
        <v>0</v>
      </c>
      <c r="H237" s="227" t="s">
        <v>121</v>
      </c>
      <c r="I237" s="241" t="s">
        <v>122</v>
      </c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C237" s="199"/>
      <c r="AD237" s="199"/>
      <c r="AE237" s="199"/>
      <c r="AF237" s="199"/>
      <c r="AG237" s="199"/>
      <c r="AH237" s="199"/>
      <c r="AI237" s="199"/>
      <c r="AJ237" s="199"/>
      <c r="AK237" s="199"/>
      <c r="AL237" s="199"/>
      <c r="AM237" s="199">
        <v>21</v>
      </c>
      <c r="AN237" s="199"/>
      <c r="AO237" s="199"/>
      <c r="AP237" s="199"/>
      <c r="AQ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</row>
    <row r="238" spans="1:60" outlineLevel="1">
      <c r="A238" s="236"/>
      <c r="B238" s="211"/>
      <c r="C238" s="267" t="s">
        <v>359</v>
      </c>
      <c r="D238" s="215"/>
      <c r="E238" s="220">
        <v>2.4300000000000002</v>
      </c>
      <c r="F238" s="228"/>
      <c r="G238" s="228"/>
      <c r="H238" s="227"/>
      <c r="I238" s="241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9"/>
      <c r="AC238" s="199"/>
      <c r="AD238" s="199"/>
      <c r="AE238" s="199"/>
      <c r="AF238" s="199"/>
      <c r="AG238" s="199"/>
      <c r="AH238" s="199"/>
      <c r="AI238" s="199"/>
      <c r="AJ238" s="199"/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</row>
    <row r="239" spans="1:60" outlineLevel="1">
      <c r="A239" s="236"/>
      <c r="B239" s="208" t="s">
        <v>160</v>
      </c>
      <c r="C239" s="265"/>
      <c r="D239" s="237"/>
      <c r="E239" s="238"/>
      <c r="F239" s="239"/>
      <c r="G239" s="229"/>
      <c r="H239" s="227"/>
      <c r="I239" s="241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>
        <v>0</v>
      </c>
      <c r="AD239" s="199"/>
      <c r="AE239" s="199"/>
      <c r="AF239" s="199"/>
      <c r="AG239" s="199"/>
      <c r="AH239" s="199"/>
      <c r="AI239" s="199"/>
      <c r="AJ239" s="199"/>
      <c r="AK239" s="199"/>
      <c r="AL239" s="199"/>
      <c r="AM239" s="199"/>
      <c r="AN239" s="199"/>
      <c r="AO239" s="199"/>
      <c r="AP239" s="199"/>
      <c r="AQ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</row>
    <row r="240" spans="1:60" outlineLevel="1">
      <c r="A240" s="236">
        <v>58</v>
      </c>
      <c r="B240" s="211" t="s">
        <v>161</v>
      </c>
      <c r="C240" s="266" t="s">
        <v>162</v>
      </c>
      <c r="D240" s="214" t="s">
        <v>120</v>
      </c>
      <c r="E240" s="219">
        <v>0.54</v>
      </c>
      <c r="F240" s="230"/>
      <c r="G240" s="228">
        <f>ROUND(E240*F240,2)</f>
        <v>0</v>
      </c>
      <c r="H240" s="227" t="s">
        <v>121</v>
      </c>
      <c r="I240" s="241" t="s">
        <v>122</v>
      </c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9"/>
      <c r="AC240" s="199"/>
      <c r="AD240" s="199"/>
      <c r="AE240" s="199"/>
      <c r="AF240" s="199"/>
      <c r="AG240" s="199"/>
      <c r="AH240" s="199"/>
      <c r="AI240" s="199"/>
      <c r="AJ240" s="199"/>
      <c r="AK240" s="199"/>
      <c r="AL240" s="199"/>
      <c r="AM240" s="199">
        <v>21</v>
      </c>
      <c r="AN240" s="199"/>
      <c r="AO240" s="199"/>
      <c r="AP240" s="199"/>
      <c r="AQ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</row>
    <row r="241" spans="1:60" outlineLevel="1">
      <c r="A241" s="236">
        <v>59</v>
      </c>
      <c r="B241" s="211" t="s">
        <v>163</v>
      </c>
      <c r="C241" s="266" t="s">
        <v>164</v>
      </c>
      <c r="D241" s="214" t="s">
        <v>120</v>
      </c>
      <c r="E241" s="219">
        <v>2.4300000000000002</v>
      </c>
      <c r="F241" s="230"/>
      <c r="G241" s="228">
        <f>ROUND(E241*F241,2)</f>
        <v>0</v>
      </c>
      <c r="H241" s="227" t="s">
        <v>121</v>
      </c>
      <c r="I241" s="241" t="s">
        <v>122</v>
      </c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  <c r="AL241" s="199"/>
      <c r="AM241" s="199">
        <v>21</v>
      </c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</row>
    <row r="242" spans="1:60" outlineLevel="1">
      <c r="A242" s="236"/>
      <c r="B242" s="208" t="s">
        <v>184</v>
      </c>
      <c r="C242" s="265"/>
      <c r="D242" s="237"/>
      <c r="E242" s="238"/>
      <c r="F242" s="239"/>
      <c r="G242" s="229"/>
      <c r="H242" s="227"/>
      <c r="I242" s="241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C242" s="199">
        <v>0</v>
      </c>
      <c r="AD242" s="199"/>
      <c r="AE242" s="199"/>
      <c r="AF242" s="199"/>
      <c r="AG242" s="199"/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</row>
    <row r="243" spans="1:60" outlineLevel="1">
      <c r="A243" s="236"/>
      <c r="B243" s="208" t="s">
        <v>185</v>
      </c>
      <c r="C243" s="265"/>
      <c r="D243" s="237"/>
      <c r="E243" s="238"/>
      <c r="F243" s="239"/>
      <c r="G243" s="229"/>
      <c r="H243" s="227"/>
      <c r="I243" s="241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9"/>
      <c r="AC243" s="199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</row>
    <row r="244" spans="1:60" outlineLevel="1">
      <c r="A244" s="236">
        <v>60</v>
      </c>
      <c r="B244" s="211" t="s">
        <v>186</v>
      </c>
      <c r="C244" s="266" t="s">
        <v>187</v>
      </c>
      <c r="D244" s="214" t="s">
        <v>120</v>
      </c>
      <c r="E244" s="219">
        <v>0.54</v>
      </c>
      <c r="F244" s="230"/>
      <c r="G244" s="228">
        <f>ROUND(E244*F244,2)</f>
        <v>0</v>
      </c>
      <c r="H244" s="227" t="s">
        <v>188</v>
      </c>
      <c r="I244" s="241" t="s">
        <v>122</v>
      </c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  <c r="AL244" s="199"/>
      <c r="AM244" s="199">
        <v>21</v>
      </c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</row>
    <row r="245" spans="1:60" outlineLevel="1">
      <c r="A245" s="236"/>
      <c r="B245" s="211"/>
      <c r="C245" s="267" t="s">
        <v>360</v>
      </c>
      <c r="D245" s="215"/>
      <c r="E245" s="220">
        <v>0.54</v>
      </c>
      <c r="F245" s="228"/>
      <c r="G245" s="228"/>
      <c r="H245" s="227"/>
      <c r="I245" s="241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</row>
    <row r="246" spans="1:60" outlineLevel="1">
      <c r="A246" s="236"/>
      <c r="B246" s="208" t="s">
        <v>361</v>
      </c>
      <c r="C246" s="265"/>
      <c r="D246" s="237"/>
      <c r="E246" s="238"/>
      <c r="F246" s="239"/>
      <c r="G246" s="229"/>
      <c r="H246" s="227"/>
      <c r="I246" s="241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9"/>
      <c r="AC246" s="199">
        <v>0</v>
      </c>
      <c r="AD246" s="199"/>
      <c r="AE246" s="199"/>
      <c r="AF246" s="199"/>
      <c r="AG246" s="199"/>
      <c r="AH246" s="199"/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</row>
    <row r="247" spans="1:60" outlineLevel="1">
      <c r="A247" s="236"/>
      <c r="B247" s="208" t="s">
        <v>362</v>
      </c>
      <c r="C247" s="265"/>
      <c r="D247" s="237"/>
      <c r="E247" s="238"/>
      <c r="F247" s="239"/>
      <c r="G247" s="229"/>
      <c r="H247" s="227"/>
      <c r="I247" s="241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9"/>
      <c r="AC247" s="199"/>
      <c r="AD247" s="199"/>
      <c r="AE247" s="199"/>
      <c r="AF247" s="199"/>
      <c r="AG247" s="199"/>
      <c r="AH247" s="199"/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</row>
    <row r="248" spans="1:60" outlineLevel="1">
      <c r="A248" s="236"/>
      <c r="B248" s="208" t="s">
        <v>363</v>
      </c>
      <c r="C248" s="265"/>
      <c r="D248" s="237"/>
      <c r="E248" s="238"/>
      <c r="F248" s="239"/>
      <c r="G248" s="229"/>
      <c r="H248" s="227"/>
      <c r="I248" s="241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C248" s="199">
        <v>1</v>
      </c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</row>
    <row r="249" spans="1:60" outlineLevel="1">
      <c r="A249" s="236">
        <v>61</v>
      </c>
      <c r="B249" s="211" t="s">
        <v>364</v>
      </c>
      <c r="C249" s="266" t="s">
        <v>365</v>
      </c>
      <c r="D249" s="214" t="s">
        <v>193</v>
      </c>
      <c r="E249" s="219">
        <v>9</v>
      </c>
      <c r="F249" s="230"/>
      <c r="G249" s="228">
        <f>ROUND(E249*F249,2)</f>
        <v>0</v>
      </c>
      <c r="H249" s="227" t="s">
        <v>188</v>
      </c>
      <c r="I249" s="241" t="s">
        <v>122</v>
      </c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  <c r="AL249" s="199"/>
      <c r="AM249" s="199">
        <v>21</v>
      </c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</row>
    <row r="250" spans="1:60" outlineLevel="1">
      <c r="A250" s="236"/>
      <c r="B250" s="208" t="s">
        <v>366</v>
      </c>
      <c r="C250" s="265"/>
      <c r="D250" s="237"/>
      <c r="E250" s="238"/>
      <c r="F250" s="239"/>
      <c r="G250" s="229"/>
      <c r="H250" s="227"/>
      <c r="I250" s="241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199"/>
      <c r="AC250" s="199">
        <v>0</v>
      </c>
      <c r="AD250" s="199"/>
      <c r="AE250" s="199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</row>
    <row r="251" spans="1:60" outlineLevel="1">
      <c r="A251" s="236"/>
      <c r="B251" s="208" t="s">
        <v>367</v>
      </c>
      <c r="C251" s="265"/>
      <c r="D251" s="237"/>
      <c r="E251" s="238"/>
      <c r="F251" s="239"/>
      <c r="G251" s="229"/>
      <c r="H251" s="227"/>
      <c r="I251" s="241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</row>
    <row r="252" spans="1:60" outlineLevel="1">
      <c r="A252" s="236"/>
      <c r="B252" s="208" t="s">
        <v>368</v>
      </c>
      <c r="C252" s="265"/>
      <c r="D252" s="237"/>
      <c r="E252" s="238"/>
      <c r="F252" s="239"/>
      <c r="G252" s="229"/>
      <c r="H252" s="227"/>
      <c r="I252" s="241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9"/>
      <c r="AC252" s="199">
        <v>1</v>
      </c>
      <c r="AD252" s="199"/>
      <c r="AE252" s="199"/>
      <c r="AF252" s="199"/>
      <c r="AG252" s="199"/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</row>
    <row r="253" spans="1:60" outlineLevel="1">
      <c r="A253" s="236"/>
      <c r="B253" s="208" t="s">
        <v>369</v>
      </c>
      <c r="C253" s="265"/>
      <c r="D253" s="237"/>
      <c r="E253" s="238"/>
      <c r="F253" s="239"/>
      <c r="G253" s="229"/>
      <c r="H253" s="227"/>
      <c r="I253" s="241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C253" s="199">
        <v>2</v>
      </c>
      <c r="AD253" s="199"/>
      <c r="AE253" s="199"/>
      <c r="AF253" s="199"/>
      <c r="AG253" s="199"/>
      <c r="AH253" s="199"/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</row>
    <row r="254" spans="1:60" outlineLevel="1">
      <c r="A254" s="236">
        <v>62</v>
      </c>
      <c r="B254" s="211" t="s">
        <v>370</v>
      </c>
      <c r="C254" s="266" t="s">
        <v>371</v>
      </c>
      <c r="D254" s="214" t="s">
        <v>333</v>
      </c>
      <c r="E254" s="219">
        <v>5</v>
      </c>
      <c r="F254" s="230"/>
      <c r="G254" s="228">
        <f>ROUND(E254*F254,2)</f>
        <v>0</v>
      </c>
      <c r="H254" s="227" t="s">
        <v>188</v>
      </c>
      <c r="I254" s="241" t="s">
        <v>122</v>
      </c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9"/>
      <c r="AC254" s="199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>
        <v>21</v>
      </c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</row>
    <row r="255" spans="1:60" outlineLevel="1">
      <c r="A255" s="236"/>
      <c r="B255" s="208" t="s">
        <v>372</v>
      </c>
      <c r="C255" s="265"/>
      <c r="D255" s="237"/>
      <c r="E255" s="238"/>
      <c r="F255" s="239"/>
      <c r="G255" s="229"/>
      <c r="H255" s="227"/>
      <c r="I255" s="241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9"/>
      <c r="AC255" s="199">
        <v>0</v>
      </c>
      <c r="AD255" s="199"/>
      <c r="AE255" s="199"/>
      <c r="AF255" s="199"/>
      <c r="AG255" s="199"/>
      <c r="AH255" s="199"/>
      <c r="AI255" s="199"/>
      <c r="AJ255" s="199"/>
      <c r="AK255" s="199"/>
      <c r="AL255" s="199"/>
      <c r="AM255" s="199"/>
      <c r="AN255" s="199"/>
      <c r="AO255" s="199"/>
      <c r="AP255" s="199"/>
      <c r="AQ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</row>
    <row r="256" spans="1:60" outlineLevel="1">
      <c r="A256" s="236"/>
      <c r="B256" s="208" t="s">
        <v>373</v>
      </c>
      <c r="C256" s="265"/>
      <c r="D256" s="237"/>
      <c r="E256" s="238"/>
      <c r="F256" s="239"/>
      <c r="G256" s="229"/>
      <c r="H256" s="227"/>
      <c r="I256" s="241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9"/>
      <c r="AC256" s="199"/>
      <c r="AD256" s="199"/>
      <c r="AE256" s="199"/>
      <c r="AF256" s="199"/>
      <c r="AG256" s="199"/>
      <c r="AH256" s="199"/>
      <c r="AI256" s="199"/>
      <c r="AJ256" s="199"/>
      <c r="AK256" s="199"/>
      <c r="AL256" s="199"/>
      <c r="AM256" s="199"/>
      <c r="AN256" s="199"/>
      <c r="AO256" s="199"/>
      <c r="AP256" s="199"/>
      <c r="AQ256" s="199"/>
      <c r="AR256" s="199"/>
      <c r="AS256" s="199"/>
      <c r="AT256" s="199"/>
      <c r="AU256" s="199"/>
      <c r="AV256" s="199"/>
      <c r="AW256" s="199"/>
      <c r="AX256" s="199"/>
      <c r="AY256" s="199"/>
      <c r="AZ256" s="199"/>
      <c r="BA256" s="199"/>
      <c r="BB256" s="199"/>
      <c r="BC256" s="199"/>
      <c r="BD256" s="199"/>
      <c r="BE256" s="199"/>
      <c r="BF256" s="199"/>
      <c r="BG256" s="199"/>
      <c r="BH256" s="199"/>
    </row>
    <row r="257" spans="1:60" outlineLevel="1">
      <c r="A257" s="236"/>
      <c r="B257" s="208" t="s">
        <v>374</v>
      </c>
      <c r="C257" s="265"/>
      <c r="D257" s="237"/>
      <c r="E257" s="238"/>
      <c r="F257" s="239"/>
      <c r="G257" s="229"/>
      <c r="H257" s="227"/>
      <c r="I257" s="241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9"/>
      <c r="AC257" s="199">
        <v>1</v>
      </c>
      <c r="AD257" s="199"/>
      <c r="AE257" s="199"/>
      <c r="AF257" s="199"/>
      <c r="AG257" s="199"/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</row>
    <row r="258" spans="1:60" outlineLevel="1">
      <c r="A258" s="236">
        <v>63</v>
      </c>
      <c r="B258" s="211" t="s">
        <v>375</v>
      </c>
      <c r="C258" s="266" t="s">
        <v>376</v>
      </c>
      <c r="D258" s="214" t="s">
        <v>193</v>
      </c>
      <c r="E258" s="219">
        <v>9</v>
      </c>
      <c r="F258" s="230"/>
      <c r="G258" s="228">
        <f>ROUND(E258*F258,2)</f>
        <v>0</v>
      </c>
      <c r="H258" s="227" t="s">
        <v>188</v>
      </c>
      <c r="I258" s="241" t="s">
        <v>122</v>
      </c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199"/>
      <c r="AC258" s="199"/>
      <c r="AD258" s="199"/>
      <c r="AE258" s="199"/>
      <c r="AF258" s="199"/>
      <c r="AG258" s="199"/>
      <c r="AH258" s="199"/>
      <c r="AI258" s="199"/>
      <c r="AJ258" s="199"/>
      <c r="AK258" s="199"/>
      <c r="AL258" s="199"/>
      <c r="AM258" s="199">
        <v>21</v>
      </c>
      <c r="AN258" s="199"/>
      <c r="AO258" s="199"/>
      <c r="AP258" s="199"/>
      <c r="AQ258" s="199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9"/>
      <c r="BD258" s="199"/>
      <c r="BE258" s="199"/>
      <c r="BF258" s="199"/>
      <c r="BG258" s="199"/>
      <c r="BH258" s="199"/>
    </row>
    <row r="259" spans="1:60" outlineLevel="1">
      <c r="A259" s="236"/>
      <c r="B259" s="208" t="s">
        <v>377</v>
      </c>
      <c r="C259" s="265"/>
      <c r="D259" s="237"/>
      <c r="E259" s="238"/>
      <c r="F259" s="239"/>
      <c r="G259" s="229"/>
      <c r="H259" s="227"/>
      <c r="I259" s="241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  <c r="AA259" s="199"/>
      <c r="AB259" s="199"/>
      <c r="AC259" s="199">
        <v>0</v>
      </c>
      <c r="AD259" s="199"/>
      <c r="AE259" s="199"/>
      <c r="AF259" s="199"/>
      <c r="AG259" s="199"/>
      <c r="AH259" s="199"/>
      <c r="AI259" s="199"/>
      <c r="AJ259" s="199"/>
      <c r="AK259" s="199"/>
      <c r="AL259" s="199"/>
      <c r="AM259" s="199"/>
      <c r="AN259" s="199"/>
      <c r="AO259" s="199"/>
      <c r="AP259" s="199"/>
      <c r="AQ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</row>
    <row r="260" spans="1:60" outlineLevel="1">
      <c r="A260" s="236"/>
      <c r="B260" s="208" t="s">
        <v>378</v>
      </c>
      <c r="C260" s="265"/>
      <c r="D260" s="237"/>
      <c r="E260" s="238"/>
      <c r="F260" s="239"/>
      <c r="G260" s="229"/>
      <c r="H260" s="227"/>
      <c r="I260" s="241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199"/>
      <c r="AC260" s="199"/>
      <c r="AD260" s="199"/>
      <c r="AE260" s="199"/>
      <c r="AF260" s="199"/>
      <c r="AG260" s="199"/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</row>
    <row r="261" spans="1:60" outlineLevel="1">
      <c r="A261" s="236"/>
      <c r="B261" s="208" t="s">
        <v>379</v>
      </c>
      <c r="C261" s="265"/>
      <c r="D261" s="237"/>
      <c r="E261" s="238"/>
      <c r="F261" s="239"/>
      <c r="G261" s="229"/>
      <c r="H261" s="227"/>
      <c r="I261" s="241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199"/>
      <c r="AC261" s="199">
        <v>1</v>
      </c>
      <c r="AD261" s="199"/>
      <c r="AE261" s="199"/>
      <c r="AF261" s="199"/>
      <c r="AG261" s="199"/>
      <c r="AH261" s="199"/>
      <c r="AI261" s="199"/>
      <c r="AJ261" s="199"/>
      <c r="AK261" s="199"/>
      <c r="AL261" s="199"/>
      <c r="AM261" s="199"/>
      <c r="AN261" s="199"/>
      <c r="AO261" s="199"/>
      <c r="AP261" s="199"/>
      <c r="AQ261" s="199"/>
      <c r="AR261" s="199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</row>
    <row r="262" spans="1:60" outlineLevel="1">
      <c r="A262" s="236">
        <v>64</v>
      </c>
      <c r="B262" s="211" t="s">
        <v>380</v>
      </c>
      <c r="C262" s="266" t="s">
        <v>381</v>
      </c>
      <c r="D262" s="214" t="s">
        <v>333</v>
      </c>
      <c r="E262" s="219">
        <v>5</v>
      </c>
      <c r="F262" s="230"/>
      <c r="G262" s="228">
        <f>ROUND(E262*F262,2)</f>
        <v>0</v>
      </c>
      <c r="H262" s="227" t="s">
        <v>188</v>
      </c>
      <c r="I262" s="241" t="s">
        <v>122</v>
      </c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9"/>
      <c r="AC262" s="199"/>
      <c r="AD262" s="199"/>
      <c r="AE262" s="199"/>
      <c r="AF262" s="199"/>
      <c r="AG262" s="199"/>
      <c r="AH262" s="199"/>
      <c r="AI262" s="199"/>
      <c r="AJ262" s="199"/>
      <c r="AK262" s="199"/>
      <c r="AL262" s="199"/>
      <c r="AM262" s="199">
        <v>21</v>
      </c>
      <c r="AN262" s="199"/>
      <c r="AO262" s="199"/>
      <c r="AP262" s="199"/>
      <c r="AQ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</row>
    <row r="263" spans="1:60" outlineLevel="1">
      <c r="A263" s="236"/>
      <c r="B263" s="208" t="s">
        <v>382</v>
      </c>
      <c r="C263" s="265"/>
      <c r="D263" s="237"/>
      <c r="E263" s="238"/>
      <c r="F263" s="239"/>
      <c r="G263" s="229"/>
      <c r="H263" s="227"/>
      <c r="I263" s="241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>
        <v>0</v>
      </c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/>
      <c r="BB263" s="199"/>
      <c r="BC263" s="199"/>
      <c r="BD263" s="199"/>
      <c r="BE263" s="199"/>
      <c r="BF263" s="199"/>
      <c r="BG263" s="199"/>
      <c r="BH263" s="199"/>
    </row>
    <row r="264" spans="1:60" outlineLevel="1">
      <c r="A264" s="236"/>
      <c r="B264" s="208" t="s">
        <v>383</v>
      </c>
      <c r="C264" s="265"/>
      <c r="D264" s="237"/>
      <c r="E264" s="238"/>
      <c r="F264" s="239"/>
      <c r="G264" s="229"/>
      <c r="H264" s="227"/>
      <c r="I264" s="241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>
        <v>1</v>
      </c>
      <c r="AD264" s="199"/>
      <c r="AE264" s="199"/>
      <c r="AF264" s="199"/>
      <c r="AG264" s="199"/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9"/>
      <c r="BD264" s="199"/>
      <c r="BE264" s="199"/>
      <c r="BF264" s="199"/>
      <c r="BG264" s="199"/>
      <c r="BH264" s="199"/>
    </row>
    <row r="265" spans="1:60" outlineLevel="1">
      <c r="A265" s="236">
        <v>65</v>
      </c>
      <c r="B265" s="211" t="s">
        <v>384</v>
      </c>
      <c r="C265" s="266" t="s">
        <v>385</v>
      </c>
      <c r="D265" s="214" t="s">
        <v>333</v>
      </c>
      <c r="E265" s="219">
        <v>1</v>
      </c>
      <c r="F265" s="230"/>
      <c r="G265" s="228">
        <f>ROUND(E265*F265,2)</f>
        <v>0</v>
      </c>
      <c r="H265" s="227" t="s">
        <v>188</v>
      </c>
      <c r="I265" s="241" t="s">
        <v>122</v>
      </c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>
        <v>21</v>
      </c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</row>
    <row r="266" spans="1:60" outlineLevel="1">
      <c r="A266" s="236"/>
      <c r="B266" s="211"/>
      <c r="C266" s="268" t="s">
        <v>386</v>
      </c>
      <c r="D266" s="216"/>
      <c r="E266" s="221"/>
      <c r="F266" s="233"/>
      <c r="G266" s="234"/>
      <c r="H266" s="227"/>
      <c r="I266" s="241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200" t="str">
        <f>C266</f>
        <v>- poklop u autobusové zastávky</v>
      </c>
      <c r="BB266" s="199"/>
      <c r="BC266" s="199"/>
      <c r="BD266" s="199"/>
      <c r="BE266" s="199"/>
      <c r="BF266" s="199"/>
      <c r="BG266" s="199"/>
      <c r="BH266" s="199"/>
    </row>
    <row r="267" spans="1:60" outlineLevel="1">
      <c r="A267" s="236"/>
      <c r="B267" s="208" t="s">
        <v>387</v>
      </c>
      <c r="C267" s="265"/>
      <c r="D267" s="237"/>
      <c r="E267" s="238"/>
      <c r="F267" s="239"/>
      <c r="G267" s="229"/>
      <c r="H267" s="227"/>
      <c r="I267" s="241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>
        <v>0</v>
      </c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</row>
    <row r="268" spans="1:60" outlineLevel="1">
      <c r="A268" s="236"/>
      <c r="B268" s="208" t="s">
        <v>388</v>
      </c>
      <c r="C268" s="265"/>
      <c r="D268" s="237"/>
      <c r="E268" s="238"/>
      <c r="F268" s="239"/>
      <c r="G268" s="229"/>
      <c r="H268" s="227"/>
      <c r="I268" s="241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</row>
    <row r="269" spans="1:60" outlineLevel="1">
      <c r="A269" s="236">
        <v>66</v>
      </c>
      <c r="B269" s="211" t="s">
        <v>389</v>
      </c>
      <c r="C269" s="266" t="s">
        <v>390</v>
      </c>
      <c r="D269" s="214" t="s">
        <v>333</v>
      </c>
      <c r="E269" s="219">
        <v>5</v>
      </c>
      <c r="F269" s="230"/>
      <c r="G269" s="228">
        <f>ROUND(E269*F269,2)</f>
        <v>0</v>
      </c>
      <c r="H269" s="227" t="s">
        <v>188</v>
      </c>
      <c r="I269" s="241" t="s">
        <v>122</v>
      </c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>
        <v>21</v>
      </c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</row>
    <row r="270" spans="1:60" outlineLevel="1">
      <c r="A270" s="236">
        <v>67</v>
      </c>
      <c r="B270" s="211" t="s">
        <v>391</v>
      </c>
      <c r="C270" s="266" t="s">
        <v>392</v>
      </c>
      <c r="D270" s="214" t="s">
        <v>393</v>
      </c>
      <c r="E270" s="219">
        <v>5</v>
      </c>
      <c r="F270" s="230"/>
      <c r="G270" s="228">
        <f>ROUND(E270*F270,2)</f>
        <v>0</v>
      </c>
      <c r="H270" s="227"/>
      <c r="I270" s="241" t="s">
        <v>200</v>
      </c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>
        <v>21</v>
      </c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</row>
    <row r="271" spans="1:60" outlineLevel="1">
      <c r="A271" s="236">
        <v>68</v>
      </c>
      <c r="B271" s="211" t="s">
        <v>394</v>
      </c>
      <c r="C271" s="266" t="s">
        <v>395</v>
      </c>
      <c r="D271" s="214" t="s">
        <v>333</v>
      </c>
      <c r="E271" s="219">
        <v>5</v>
      </c>
      <c r="F271" s="230"/>
      <c r="G271" s="228">
        <f>ROUND(E271*F271,2)</f>
        <v>0</v>
      </c>
      <c r="H271" s="227" t="s">
        <v>206</v>
      </c>
      <c r="I271" s="241" t="s">
        <v>122</v>
      </c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199"/>
      <c r="AC271" s="199"/>
      <c r="AD271" s="199"/>
      <c r="AE271" s="199"/>
      <c r="AF271" s="199"/>
      <c r="AG271" s="199"/>
      <c r="AH271" s="199"/>
      <c r="AI271" s="199"/>
      <c r="AJ271" s="199"/>
      <c r="AK271" s="199"/>
      <c r="AL271" s="199"/>
      <c r="AM271" s="199">
        <v>21</v>
      </c>
      <c r="AN271" s="199"/>
      <c r="AO271" s="199"/>
      <c r="AP271" s="199"/>
      <c r="AQ271" s="199"/>
      <c r="AR271" s="199"/>
      <c r="AS271" s="199"/>
      <c r="AT271" s="199"/>
      <c r="AU271" s="199"/>
      <c r="AV271" s="199"/>
      <c r="AW271" s="199"/>
      <c r="AX271" s="199"/>
      <c r="AY271" s="199"/>
      <c r="AZ271" s="199"/>
      <c r="BA271" s="199"/>
      <c r="BB271" s="199"/>
      <c r="BC271" s="199"/>
      <c r="BD271" s="199"/>
      <c r="BE271" s="199"/>
      <c r="BF271" s="199"/>
      <c r="BG271" s="199"/>
      <c r="BH271" s="199"/>
    </row>
    <row r="272" spans="1:60" outlineLevel="1">
      <c r="A272" s="236">
        <v>69</v>
      </c>
      <c r="B272" s="211" t="s">
        <v>396</v>
      </c>
      <c r="C272" s="266" t="s">
        <v>397</v>
      </c>
      <c r="D272" s="214" t="s">
        <v>333</v>
      </c>
      <c r="E272" s="219">
        <v>5</v>
      </c>
      <c r="F272" s="230"/>
      <c r="G272" s="228">
        <f>ROUND(E272*F272,2)</f>
        <v>0</v>
      </c>
      <c r="H272" s="227" t="s">
        <v>206</v>
      </c>
      <c r="I272" s="241" t="s">
        <v>122</v>
      </c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>
        <v>21</v>
      </c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G272" s="199"/>
      <c r="BH272" s="199"/>
    </row>
    <row r="273" spans="1:60" ht="22.5" outlineLevel="1">
      <c r="A273" s="236">
        <v>70</v>
      </c>
      <c r="B273" s="211" t="s">
        <v>398</v>
      </c>
      <c r="C273" s="266" t="s">
        <v>399</v>
      </c>
      <c r="D273" s="214" t="s">
        <v>333</v>
      </c>
      <c r="E273" s="219">
        <v>5</v>
      </c>
      <c r="F273" s="230"/>
      <c r="G273" s="228">
        <f>ROUND(E273*F273,2)</f>
        <v>0</v>
      </c>
      <c r="H273" s="227" t="s">
        <v>206</v>
      </c>
      <c r="I273" s="241" t="s">
        <v>122</v>
      </c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  <c r="AL273" s="199"/>
      <c r="AM273" s="199">
        <v>21</v>
      </c>
      <c r="AN273" s="199"/>
      <c r="AO273" s="199"/>
      <c r="AP273" s="199"/>
      <c r="AQ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G273" s="199"/>
      <c r="BH273" s="199"/>
    </row>
    <row r="274" spans="1:60" outlineLevel="1">
      <c r="A274" s="236">
        <v>71</v>
      </c>
      <c r="B274" s="211" t="s">
        <v>400</v>
      </c>
      <c r="C274" s="266" t="s">
        <v>401</v>
      </c>
      <c r="D274" s="214" t="s">
        <v>333</v>
      </c>
      <c r="E274" s="219">
        <v>5</v>
      </c>
      <c r="F274" s="230"/>
      <c r="G274" s="228">
        <f>ROUND(E274*F274,2)</f>
        <v>0</v>
      </c>
      <c r="H274" s="227" t="s">
        <v>206</v>
      </c>
      <c r="I274" s="241" t="s">
        <v>122</v>
      </c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>
        <v>21</v>
      </c>
      <c r="AN274" s="199"/>
      <c r="AO274" s="199"/>
      <c r="AP274" s="199"/>
      <c r="AQ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199"/>
      <c r="BB274" s="199"/>
      <c r="BC274" s="199"/>
      <c r="BD274" s="199"/>
      <c r="BE274" s="199"/>
      <c r="BF274" s="199"/>
      <c r="BG274" s="199"/>
      <c r="BH274" s="199"/>
    </row>
    <row r="275" spans="1:60" outlineLevel="1">
      <c r="A275" s="236">
        <v>72</v>
      </c>
      <c r="B275" s="211" t="s">
        <v>402</v>
      </c>
      <c r="C275" s="266" t="s">
        <v>403</v>
      </c>
      <c r="D275" s="214" t="s">
        <v>333</v>
      </c>
      <c r="E275" s="219">
        <v>5</v>
      </c>
      <c r="F275" s="230"/>
      <c r="G275" s="228">
        <f>ROUND(E275*F275,2)</f>
        <v>0</v>
      </c>
      <c r="H275" s="227" t="s">
        <v>206</v>
      </c>
      <c r="I275" s="241" t="s">
        <v>122</v>
      </c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9"/>
      <c r="AC275" s="199"/>
      <c r="AD275" s="199"/>
      <c r="AE275" s="199"/>
      <c r="AF275" s="199"/>
      <c r="AG275" s="199"/>
      <c r="AH275" s="199"/>
      <c r="AI275" s="199"/>
      <c r="AJ275" s="199"/>
      <c r="AK275" s="199"/>
      <c r="AL275" s="199"/>
      <c r="AM275" s="199">
        <v>21</v>
      </c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199"/>
      <c r="BB275" s="199"/>
      <c r="BC275" s="199"/>
      <c r="BD275" s="199"/>
      <c r="BE275" s="199"/>
      <c r="BF275" s="199"/>
      <c r="BG275" s="199"/>
      <c r="BH275" s="199"/>
    </row>
    <row r="276" spans="1:60">
      <c r="A276" s="235" t="s">
        <v>114</v>
      </c>
      <c r="B276" s="210" t="s">
        <v>81</v>
      </c>
      <c r="C276" s="263" t="s">
        <v>82</v>
      </c>
      <c r="D276" s="212"/>
      <c r="E276" s="217"/>
      <c r="F276" s="231">
        <f>SUM(G277:G299)</f>
        <v>0</v>
      </c>
      <c r="G276" s="232"/>
      <c r="H276" s="224"/>
      <c r="I276" s="240"/>
    </row>
    <row r="277" spans="1:60" outlineLevel="1">
      <c r="A277" s="236"/>
      <c r="B277" s="207" t="s">
        <v>404</v>
      </c>
      <c r="C277" s="264"/>
      <c r="D277" s="213"/>
      <c r="E277" s="218"/>
      <c r="F277" s="225"/>
      <c r="G277" s="226"/>
      <c r="H277" s="227"/>
      <c r="I277" s="241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9"/>
      <c r="AC277" s="199">
        <v>0</v>
      </c>
      <c r="AD277" s="199"/>
      <c r="AE277" s="199"/>
      <c r="AF277" s="199"/>
      <c r="AG277" s="199"/>
      <c r="AH277" s="199"/>
      <c r="AI277" s="199"/>
      <c r="AJ277" s="199"/>
      <c r="AK277" s="199"/>
      <c r="AL277" s="199"/>
      <c r="AM277" s="199"/>
      <c r="AN277" s="199"/>
      <c r="AO277" s="199"/>
      <c r="AP277" s="199"/>
      <c r="AQ277" s="199"/>
      <c r="AR277" s="199"/>
      <c r="AS277" s="199"/>
      <c r="AT277" s="199"/>
      <c r="AU277" s="199"/>
      <c r="AV277" s="199"/>
      <c r="AW277" s="199"/>
      <c r="AX277" s="199"/>
      <c r="AY277" s="199"/>
      <c r="AZ277" s="199"/>
      <c r="BA277" s="199"/>
      <c r="BB277" s="199"/>
      <c r="BC277" s="199"/>
      <c r="BD277" s="199"/>
      <c r="BE277" s="199"/>
      <c r="BF277" s="199"/>
      <c r="BG277" s="199"/>
      <c r="BH277" s="199"/>
    </row>
    <row r="278" spans="1:60" outlineLevel="1">
      <c r="A278" s="236">
        <v>73</v>
      </c>
      <c r="B278" s="211" t="s">
        <v>405</v>
      </c>
      <c r="C278" s="266" t="s">
        <v>1124</v>
      </c>
      <c r="D278" s="214" t="s">
        <v>333</v>
      </c>
      <c r="E278" s="219">
        <v>8</v>
      </c>
      <c r="F278" s="230"/>
      <c r="G278" s="228">
        <f>ROUND(E278*F278,2)</f>
        <v>0</v>
      </c>
      <c r="H278" s="227" t="s">
        <v>281</v>
      </c>
      <c r="I278" s="241" t="s">
        <v>122</v>
      </c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199"/>
      <c r="AM278" s="199">
        <v>21</v>
      </c>
      <c r="AN278" s="199"/>
      <c r="AO278" s="199"/>
      <c r="AP278" s="199"/>
      <c r="AQ278" s="199"/>
      <c r="AR278" s="199"/>
      <c r="AS278" s="199"/>
      <c r="AT278" s="199"/>
      <c r="AU278" s="199"/>
      <c r="AV278" s="199"/>
      <c r="AW278" s="199"/>
      <c r="AX278" s="199"/>
      <c r="AY278" s="199"/>
      <c r="AZ278" s="199"/>
      <c r="BA278" s="199"/>
      <c r="BB278" s="199"/>
      <c r="BC278" s="199"/>
      <c r="BD278" s="199"/>
      <c r="BE278" s="199"/>
      <c r="BF278" s="199"/>
      <c r="BG278" s="199"/>
      <c r="BH278" s="199"/>
    </row>
    <row r="279" spans="1:60" outlineLevel="1">
      <c r="A279" s="236"/>
      <c r="B279" s="211"/>
      <c r="C279" s="268" t="s">
        <v>406</v>
      </c>
      <c r="D279" s="216"/>
      <c r="E279" s="221"/>
      <c r="F279" s="233"/>
      <c r="G279" s="234"/>
      <c r="H279" s="227"/>
      <c r="I279" s="241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199"/>
      <c r="AC279" s="199"/>
      <c r="AD279" s="199"/>
      <c r="AE279" s="199"/>
      <c r="AF279" s="199"/>
      <c r="AG279" s="199"/>
      <c r="AH279" s="199"/>
      <c r="AI279" s="199"/>
      <c r="AJ279" s="199"/>
      <c r="AK279" s="199"/>
      <c r="AL279" s="199"/>
      <c r="AM279" s="199"/>
      <c r="AN279" s="199"/>
      <c r="AO279" s="199"/>
      <c r="AP279" s="199"/>
      <c r="AQ279" s="199"/>
      <c r="AR279" s="199"/>
      <c r="AS279" s="199"/>
      <c r="AT279" s="199"/>
      <c r="AU279" s="199"/>
      <c r="AV279" s="199"/>
      <c r="AW279" s="199"/>
      <c r="AX279" s="199"/>
      <c r="AY279" s="199"/>
      <c r="AZ279" s="199"/>
      <c r="BA279" s="200" t="str">
        <f>C279</f>
        <v>Včetně:</v>
      </c>
      <c r="BB279" s="199"/>
      <c r="BC279" s="199"/>
      <c r="BD279" s="199"/>
      <c r="BE279" s="199"/>
      <c r="BF279" s="199"/>
      <c r="BG279" s="199"/>
      <c r="BH279" s="199"/>
    </row>
    <row r="280" spans="1:60" outlineLevel="1">
      <c r="A280" s="236"/>
      <c r="B280" s="211"/>
      <c r="C280" s="268" t="s">
        <v>407</v>
      </c>
      <c r="D280" s="216"/>
      <c r="E280" s="221"/>
      <c r="F280" s="233"/>
      <c r="G280" s="234"/>
      <c r="H280" s="227"/>
      <c r="I280" s="241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9"/>
      <c r="AC280" s="199"/>
      <c r="AD280" s="199"/>
      <c r="AE280" s="199"/>
      <c r="AF280" s="199"/>
      <c r="AG280" s="199"/>
      <c r="AH280" s="199"/>
      <c r="AI280" s="199"/>
      <c r="AJ280" s="199"/>
      <c r="AK280" s="199"/>
      <c r="AL280" s="199"/>
      <c r="AM280" s="199"/>
      <c r="AN280" s="199"/>
      <c r="AO280" s="199"/>
      <c r="AP280" s="199"/>
      <c r="AQ280" s="199"/>
      <c r="AR280" s="199"/>
      <c r="AS280" s="199"/>
      <c r="AT280" s="199"/>
      <c r="AU280" s="199"/>
      <c r="AV280" s="199"/>
      <c r="AW280" s="199"/>
      <c r="AX280" s="199"/>
      <c r="AY280" s="199"/>
      <c r="AZ280" s="199"/>
      <c r="BA280" s="200" t="str">
        <f>C280</f>
        <v>- osazení sloupků, sloupů nebo ocelových nosných konstrukcí a upevňovadel včetně   montáže,</v>
      </c>
      <c r="BB280" s="199"/>
      <c r="BC280" s="199"/>
      <c r="BD280" s="199"/>
      <c r="BE280" s="199"/>
      <c r="BF280" s="199"/>
      <c r="BG280" s="199"/>
      <c r="BH280" s="199"/>
    </row>
    <row r="281" spans="1:60" outlineLevel="1">
      <c r="A281" s="236"/>
      <c r="B281" s="211"/>
      <c r="C281" s="268" t="s">
        <v>408</v>
      </c>
      <c r="D281" s="216"/>
      <c r="E281" s="221"/>
      <c r="F281" s="233"/>
      <c r="G281" s="234"/>
      <c r="H281" s="227"/>
      <c r="I281" s="241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199"/>
      <c r="AL281" s="199"/>
      <c r="AM281" s="199"/>
      <c r="AN281" s="199"/>
      <c r="AO281" s="199"/>
      <c r="AP281" s="199"/>
      <c r="AQ281" s="199"/>
      <c r="AR281" s="199"/>
      <c r="AS281" s="199"/>
      <c r="AT281" s="199"/>
      <c r="AU281" s="199"/>
      <c r="AV281" s="199"/>
      <c r="AW281" s="199"/>
      <c r="AX281" s="199"/>
      <c r="AY281" s="199"/>
      <c r="AZ281" s="199"/>
      <c r="BA281" s="200" t="str">
        <f>C281</f>
        <v>- výkopu jam pro sloupky s odhozem výkopku na vzdálenost do 3 m,</v>
      </c>
      <c r="BB281" s="199"/>
      <c r="BC281" s="199"/>
      <c r="BD281" s="199"/>
      <c r="BE281" s="199"/>
      <c r="BF281" s="199"/>
      <c r="BG281" s="199"/>
      <c r="BH281" s="199"/>
    </row>
    <row r="282" spans="1:60" outlineLevel="1">
      <c r="A282" s="236"/>
      <c r="B282" s="211"/>
      <c r="C282" s="268" t="s">
        <v>409</v>
      </c>
      <c r="D282" s="216"/>
      <c r="E282" s="221"/>
      <c r="F282" s="233"/>
      <c r="G282" s="234"/>
      <c r="H282" s="227"/>
      <c r="I282" s="241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  <c r="AL282" s="199"/>
      <c r="AM282" s="199"/>
      <c r="AN282" s="199"/>
      <c r="AO282" s="199"/>
      <c r="AP282" s="199"/>
      <c r="AQ282" s="199"/>
      <c r="AR282" s="199"/>
      <c r="AS282" s="199"/>
      <c r="AT282" s="199"/>
      <c r="AU282" s="199"/>
      <c r="AV282" s="199"/>
      <c r="AW282" s="199"/>
      <c r="AX282" s="199"/>
      <c r="AY282" s="199"/>
      <c r="AZ282" s="199"/>
      <c r="BA282" s="200" t="str">
        <f>C282</f>
        <v>- zabetonování sloupků nebo vysekání otvorů ve zdivu pro konzoly a na zaplnění a zatření   otvorů cementovou maltou.</v>
      </c>
      <c r="BB282" s="199"/>
      <c r="BC282" s="199"/>
      <c r="BD282" s="199"/>
      <c r="BE282" s="199"/>
      <c r="BF282" s="199"/>
      <c r="BG282" s="199"/>
      <c r="BH282" s="199"/>
    </row>
    <row r="283" spans="1:60" outlineLevel="1">
      <c r="A283" s="236">
        <v>74</v>
      </c>
      <c r="B283" s="211" t="s">
        <v>410</v>
      </c>
      <c r="C283" s="266" t="s">
        <v>411</v>
      </c>
      <c r="D283" s="214" t="s">
        <v>333</v>
      </c>
      <c r="E283" s="219">
        <v>11</v>
      </c>
      <c r="F283" s="230"/>
      <c r="G283" s="228">
        <f>ROUND(E283*F283,2)</f>
        <v>0</v>
      </c>
      <c r="H283" s="227" t="s">
        <v>281</v>
      </c>
      <c r="I283" s="241" t="s">
        <v>122</v>
      </c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199"/>
      <c r="AF283" s="199"/>
      <c r="AG283" s="199"/>
      <c r="AH283" s="199"/>
      <c r="AI283" s="199"/>
      <c r="AJ283" s="199"/>
      <c r="AK283" s="199"/>
      <c r="AL283" s="199"/>
      <c r="AM283" s="199">
        <v>21</v>
      </c>
      <c r="AN283" s="199"/>
      <c r="AO283" s="199"/>
      <c r="AP283" s="199"/>
      <c r="AQ283" s="199"/>
      <c r="AR283" s="199"/>
      <c r="AS283" s="199"/>
      <c r="AT283" s="199"/>
      <c r="AU283" s="199"/>
      <c r="AV283" s="199"/>
      <c r="AW283" s="199"/>
      <c r="AX283" s="199"/>
      <c r="AY283" s="199"/>
      <c r="AZ283" s="199"/>
      <c r="BA283" s="199"/>
      <c r="BB283" s="199"/>
      <c r="BC283" s="199"/>
      <c r="BD283" s="199"/>
      <c r="BE283" s="199"/>
      <c r="BF283" s="199"/>
      <c r="BG283" s="199"/>
      <c r="BH283" s="199"/>
    </row>
    <row r="284" spans="1:60" outlineLevel="1">
      <c r="A284" s="236"/>
      <c r="B284" s="211"/>
      <c r="C284" s="267" t="s">
        <v>412</v>
      </c>
      <c r="D284" s="215"/>
      <c r="E284" s="220">
        <v>8</v>
      </c>
      <c r="F284" s="228"/>
      <c r="G284" s="228"/>
      <c r="H284" s="227"/>
      <c r="I284" s="241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99"/>
      <c r="AQ284" s="199"/>
      <c r="AR284" s="199"/>
      <c r="AS284" s="199"/>
      <c r="AT284" s="199"/>
      <c r="AU284" s="199"/>
      <c r="AV284" s="199"/>
      <c r="AW284" s="199"/>
      <c r="AX284" s="199"/>
      <c r="AY284" s="199"/>
      <c r="AZ284" s="199"/>
      <c r="BA284" s="199"/>
      <c r="BB284" s="199"/>
      <c r="BC284" s="199"/>
      <c r="BD284" s="199"/>
      <c r="BE284" s="199"/>
      <c r="BF284" s="199"/>
      <c r="BG284" s="199"/>
      <c r="BH284" s="199"/>
    </row>
    <row r="285" spans="1:60" outlineLevel="1">
      <c r="A285" s="236"/>
      <c r="B285" s="211"/>
      <c r="C285" s="267" t="s">
        <v>413</v>
      </c>
      <c r="D285" s="215"/>
      <c r="E285" s="220">
        <v>3</v>
      </c>
      <c r="F285" s="228"/>
      <c r="G285" s="228"/>
      <c r="H285" s="227"/>
      <c r="I285" s="241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AN285" s="199"/>
      <c r="AO285" s="199"/>
      <c r="AP285" s="199"/>
      <c r="AQ285" s="199"/>
      <c r="AR285" s="199"/>
      <c r="AS285" s="199"/>
      <c r="AT285" s="199"/>
      <c r="AU285" s="199"/>
      <c r="AV285" s="199"/>
      <c r="AW285" s="199"/>
      <c r="AX285" s="199"/>
      <c r="AY285" s="199"/>
      <c r="AZ285" s="199"/>
      <c r="BA285" s="199"/>
      <c r="BB285" s="199"/>
      <c r="BC285" s="199"/>
      <c r="BD285" s="199"/>
      <c r="BE285" s="199"/>
      <c r="BF285" s="199"/>
      <c r="BG285" s="199"/>
      <c r="BH285" s="199"/>
    </row>
    <row r="286" spans="1:60" outlineLevel="1">
      <c r="A286" s="236">
        <v>75</v>
      </c>
      <c r="B286" s="211" t="s">
        <v>414</v>
      </c>
      <c r="C286" s="266" t="s">
        <v>415</v>
      </c>
      <c r="D286" s="214" t="s">
        <v>393</v>
      </c>
      <c r="E286" s="219">
        <v>2</v>
      </c>
      <c r="F286" s="230"/>
      <c r="G286" s="228">
        <f>ROUND(E286*F286,2)</f>
        <v>0</v>
      </c>
      <c r="H286" s="227"/>
      <c r="I286" s="241" t="s">
        <v>200</v>
      </c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9"/>
      <c r="AC286" s="199"/>
      <c r="AD286" s="199"/>
      <c r="AE286" s="199"/>
      <c r="AF286" s="199"/>
      <c r="AG286" s="199"/>
      <c r="AH286" s="199"/>
      <c r="AI286" s="199"/>
      <c r="AJ286" s="199"/>
      <c r="AK286" s="199"/>
      <c r="AL286" s="199"/>
      <c r="AM286" s="199">
        <v>21</v>
      </c>
      <c r="AN286" s="199"/>
      <c r="AO286" s="199"/>
      <c r="AP286" s="199"/>
      <c r="AQ286" s="199"/>
      <c r="AR286" s="199"/>
      <c r="AS286" s="199"/>
      <c r="AT286" s="199"/>
      <c r="AU286" s="199"/>
      <c r="AV286" s="199"/>
      <c r="AW286" s="199"/>
      <c r="AX286" s="199"/>
      <c r="AY286" s="199"/>
      <c r="AZ286" s="199"/>
      <c r="BA286" s="199"/>
      <c r="BB286" s="199"/>
      <c r="BC286" s="199"/>
      <c r="BD286" s="199"/>
      <c r="BE286" s="199"/>
      <c r="BF286" s="199"/>
      <c r="BG286" s="199"/>
      <c r="BH286" s="199"/>
    </row>
    <row r="287" spans="1:60" ht="22.5" outlineLevel="1">
      <c r="A287" s="236">
        <v>76</v>
      </c>
      <c r="B287" s="211" t="s">
        <v>416</v>
      </c>
      <c r="C287" s="266" t="s">
        <v>417</v>
      </c>
      <c r="D287" s="214" t="s">
        <v>333</v>
      </c>
      <c r="E287" s="219">
        <v>5</v>
      </c>
      <c r="F287" s="230"/>
      <c r="G287" s="228">
        <f>ROUND(E287*F287,2)</f>
        <v>0</v>
      </c>
      <c r="H287" s="227" t="s">
        <v>206</v>
      </c>
      <c r="I287" s="241" t="s">
        <v>122</v>
      </c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>
        <v>21</v>
      </c>
      <c r="AN287" s="199"/>
      <c r="AO287" s="199"/>
      <c r="AP287" s="199"/>
      <c r="AQ287" s="199"/>
      <c r="AR287" s="199"/>
      <c r="AS287" s="199"/>
      <c r="AT287" s="199"/>
      <c r="AU287" s="199"/>
      <c r="AV287" s="199"/>
      <c r="AW287" s="199"/>
      <c r="AX287" s="199"/>
      <c r="AY287" s="199"/>
      <c r="AZ287" s="199"/>
      <c r="BA287" s="199"/>
      <c r="BB287" s="199"/>
      <c r="BC287" s="199"/>
      <c r="BD287" s="199"/>
      <c r="BE287" s="199"/>
      <c r="BF287" s="199"/>
      <c r="BG287" s="199"/>
      <c r="BH287" s="199"/>
    </row>
    <row r="288" spans="1:60" outlineLevel="1">
      <c r="A288" s="236"/>
      <c r="B288" s="211"/>
      <c r="C288" s="268" t="s">
        <v>418</v>
      </c>
      <c r="D288" s="216"/>
      <c r="E288" s="221"/>
      <c r="F288" s="233"/>
      <c r="G288" s="234"/>
      <c r="H288" s="227"/>
      <c r="I288" s="241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199"/>
      <c r="AC288" s="199"/>
      <c r="AD288" s="199"/>
      <c r="AE288" s="199"/>
      <c r="AF288" s="199"/>
      <c r="AG288" s="199"/>
      <c r="AH288" s="199"/>
      <c r="AI288" s="199"/>
      <c r="AJ288" s="199"/>
      <c r="AK288" s="199"/>
      <c r="AL288" s="199"/>
      <c r="AM288" s="199"/>
      <c r="AN288" s="199"/>
      <c r="AO288" s="199"/>
      <c r="AP288" s="199"/>
      <c r="AQ288" s="199"/>
      <c r="AR288" s="199"/>
      <c r="AS288" s="199"/>
      <c r="AT288" s="199"/>
      <c r="AU288" s="199"/>
      <c r="AV288" s="199"/>
      <c r="AW288" s="199"/>
      <c r="AX288" s="199"/>
      <c r="AY288" s="199"/>
      <c r="AZ288" s="199"/>
      <c r="BA288" s="200" t="str">
        <f>C288</f>
        <v>B2 1x</v>
      </c>
      <c r="BB288" s="199"/>
      <c r="BC288" s="199"/>
      <c r="BD288" s="199"/>
      <c r="BE288" s="199"/>
      <c r="BF288" s="199"/>
      <c r="BG288" s="199"/>
      <c r="BH288" s="199"/>
    </row>
    <row r="289" spans="1:60" outlineLevel="1">
      <c r="A289" s="236"/>
      <c r="B289" s="211"/>
      <c r="C289" s="268" t="s">
        <v>419</v>
      </c>
      <c r="D289" s="216"/>
      <c r="E289" s="221"/>
      <c r="F289" s="233"/>
      <c r="G289" s="234"/>
      <c r="H289" s="227"/>
      <c r="I289" s="241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  <c r="AL289" s="199"/>
      <c r="AM289" s="199"/>
      <c r="AN289" s="199"/>
      <c r="AO289" s="199"/>
      <c r="AP289" s="199"/>
      <c r="AQ289" s="199"/>
      <c r="AR289" s="199"/>
      <c r="AS289" s="199"/>
      <c r="AT289" s="199"/>
      <c r="AU289" s="199"/>
      <c r="AV289" s="199"/>
      <c r="AW289" s="199"/>
      <c r="AX289" s="199"/>
      <c r="AY289" s="199"/>
      <c r="AZ289" s="199"/>
      <c r="BA289" s="200" t="str">
        <f>C289</f>
        <v>B24b 2x</v>
      </c>
      <c r="BB289" s="199"/>
      <c r="BC289" s="199"/>
      <c r="BD289" s="199"/>
      <c r="BE289" s="199"/>
      <c r="BF289" s="199"/>
      <c r="BG289" s="199"/>
      <c r="BH289" s="199"/>
    </row>
    <row r="290" spans="1:60" outlineLevel="1">
      <c r="A290" s="236"/>
      <c r="B290" s="211"/>
      <c r="C290" s="268" t="s">
        <v>420</v>
      </c>
      <c r="D290" s="216"/>
      <c r="E290" s="221"/>
      <c r="F290" s="233"/>
      <c r="G290" s="234"/>
      <c r="H290" s="227"/>
      <c r="I290" s="241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  <c r="AA290" s="199"/>
      <c r="AB290" s="199"/>
      <c r="AC290" s="199"/>
      <c r="AD290" s="199"/>
      <c r="AE290" s="199"/>
      <c r="AF290" s="199"/>
      <c r="AG290" s="199"/>
      <c r="AH290" s="199"/>
      <c r="AI290" s="199"/>
      <c r="AJ290" s="199"/>
      <c r="AK290" s="199"/>
      <c r="AL290" s="199"/>
      <c r="AM290" s="199"/>
      <c r="AN290" s="199"/>
      <c r="AO290" s="199"/>
      <c r="AP290" s="199"/>
      <c r="AQ290" s="199"/>
      <c r="AR290" s="199"/>
      <c r="AS290" s="199"/>
      <c r="AT290" s="199"/>
      <c r="AU290" s="199"/>
      <c r="AV290" s="199"/>
      <c r="AW290" s="199"/>
      <c r="AX290" s="199"/>
      <c r="AY290" s="199"/>
      <c r="AZ290" s="199"/>
      <c r="BA290" s="200" t="str">
        <f>C290</f>
        <v>B24a 1x</v>
      </c>
      <c r="BB290" s="199"/>
      <c r="BC290" s="199"/>
      <c r="BD290" s="199"/>
      <c r="BE290" s="199"/>
      <c r="BF290" s="199"/>
      <c r="BG290" s="199"/>
      <c r="BH290" s="199"/>
    </row>
    <row r="291" spans="1:60" outlineLevel="1">
      <c r="A291" s="236"/>
      <c r="B291" s="211"/>
      <c r="C291" s="268" t="s">
        <v>421</v>
      </c>
      <c r="D291" s="216"/>
      <c r="E291" s="221"/>
      <c r="F291" s="233"/>
      <c r="G291" s="234"/>
      <c r="H291" s="227"/>
      <c r="I291" s="241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199"/>
      <c r="AC291" s="199"/>
      <c r="AD291" s="199"/>
      <c r="AE291" s="199"/>
      <c r="AF291" s="199"/>
      <c r="AG291" s="199"/>
      <c r="AH291" s="199"/>
      <c r="AI291" s="199"/>
      <c r="AJ291" s="199"/>
      <c r="AK291" s="199"/>
      <c r="AL291" s="199"/>
      <c r="AM291" s="199"/>
      <c r="AN291" s="199"/>
      <c r="AO291" s="199"/>
      <c r="AP291" s="199"/>
      <c r="AQ291" s="199"/>
      <c r="AR291" s="199"/>
      <c r="AS291" s="199"/>
      <c r="AT291" s="199"/>
      <c r="AU291" s="199"/>
      <c r="AV291" s="199"/>
      <c r="AW291" s="199"/>
      <c r="AX291" s="199"/>
      <c r="AY291" s="199"/>
      <c r="AZ291" s="199"/>
      <c r="BA291" s="200" t="str">
        <f>C291</f>
        <v>B32 1x</v>
      </c>
      <c r="BB291" s="199"/>
      <c r="BC291" s="199"/>
      <c r="BD291" s="199"/>
      <c r="BE291" s="199"/>
      <c r="BF291" s="199"/>
      <c r="BG291" s="199"/>
      <c r="BH291" s="199"/>
    </row>
    <row r="292" spans="1:60" ht="22.5" outlineLevel="1">
      <c r="A292" s="236">
        <v>77</v>
      </c>
      <c r="B292" s="211" t="s">
        <v>422</v>
      </c>
      <c r="C292" s="266" t="s">
        <v>423</v>
      </c>
      <c r="D292" s="214" t="s">
        <v>333</v>
      </c>
      <c r="E292" s="219">
        <v>1</v>
      </c>
      <c r="F292" s="230"/>
      <c r="G292" s="228">
        <f>ROUND(E292*F292,2)</f>
        <v>0</v>
      </c>
      <c r="H292" s="227" t="s">
        <v>206</v>
      </c>
      <c r="I292" s="241" t="s">
        <v>122</v>
      </c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  <c r="AA292" s="199"/>
      <c r="AB292" s="199"/>
      <c r="AC292" s="199"/>
      <c r="AD292" s="199"/>
      <c r="AE292" s="199"/>
      <c r="AF292" s="199"/>
      <c r="AG292" s="199"/>
      <c r="AH292" s="199"/>
      <c r="AI292" s="199"/>
      <c r="AJ292" s="199"/>
      <c r="AK292" s="199"/>
      <c r="AL292" s="199"/>
      <c r="AM292" s="199">
        <v>21</v>
      </c>
      <c r="AN292" s="199"/>
      <c r="AO292" s="199"/>
      <c r="AP292" s="199"/>
      <c r="AQ292" s="199"/>
      <c r="AR292" s="199"/>
      <c r="AS292" s="199"/>
      <c r="AT292" s="199"/>
      <c r="AU292" s="199"/>
      <c r="AV292" s="199"/>
      <c r="AW292" s="199"/>
      <c r="AX292" s="199"/>
      <c r="AY292" s="199"/>
      <c r="AZ292" s="199"/>
      <c r="BA292" s="199"/>
      <c r="BB292" s="199"/>
      <c r="BC292" s="199"/>
      <c r="BD292" s="199"/>
      <c r="BE292" s="199"/>
      <c r="BF292" s="199"/>
      <c r="BG292" s="199"/>
      <c r="BH292" s="199"/>
    </row>
    <row r="293" spans="1:60" outlineLevel="1">
      <c r="A293" s="236"/>
      <c r="B293" s="211"/>
      <c r="C293" s="268" t="s">
        <v>424</v>
      </c>
      <c r="D293" s="216"/>
      <c r="E293" s="221"/>
      <c r="F293" s="233"/>
      <c r="G293" s="234"/>
      <c r="H293" s="227"/>
      <c r="I293" s="241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199"/>
      <c r="AC293" s="199"/>
      <c r="AD293" s="199"/>
      <c r="AE293" s="199"/>
      <c r="AF293" s="199"/>
      <c r="AG293" s="199"/>
      <c r="AH293" s="199"/>
      <c r="AI293" s="199"/>
      <c r="AJ293" s="199"/>
      <c r="AK293" s="199"/>
      <c r="AL293" s="199"/>
      <c r="AM293" s="199"/>
      <c r="AN293" s="199"/>
      <c r="AO293" s="199"/>
      <c r="AP293" s="199"/>
      <c r="AQ293" s="199"/>
      <c r="AR293" s="199"/>
      <c r="AS293" s="199"/>
      <c r="AT293" s="199"/>
      <c r="AU293" s="199"/>
      <c r="AV293" s="199"/>
      <c r="AW293" s="199"/>
      <c r="AX293" s="199"/>
      <c r="AY293" s="199"/>
      <c r="AZ293" s="199"/>
      <c r="BA293" s="200" t="str">
        <f>C293</f>
        <v>IP 4b 1x</v>
      </c>
      <c r="BB293" s="199"/>
      <c r="BC293" s="199"/>
      <c r="BD293" s="199"/>
      <c r="BE293" s="199"/>
      <c r="BF293" s="199"/>
      <c r="BG293" s="199"/>
      <c r="BH293" s="199"/>
    </row>
    <row r="294" spans="1:60" ht="22.5" outlineLevel="1">
      <c r="A294" s="236">
        <v>78</v>
      </c>
      <c r="B294" s="211" t="s">
        <v>425</v>
      </c>
      <c r="C294" s="266" t="s">
        <v>426</v>
      </c>
      <c r="D294" s="214" t="s">
        <v>333</v>
      </c>
      <c r="E294" s="219">
        <v>1</v>
      </c>
      <c r="F294" s="230"/>
      <c r="G294" s="228">
        <f>ROUND(E294*F294,2)</f>
        <v>0</v>
      </c>
      <c r="H294" s="227" t="s">
        <v>206</v>
      </c>
      <c r="I294" s="241" t="s">
        <v>122</v>
      </c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199"/>
      <c r="AC294" s="199"/>
      <c r="AD294" s="199"/>
      <c r="AE294" s="199"/>
      <c r="AF294" s="199"/>
      <c r="AG294" s="199"/>
      <c r="AH294" s="199"/>
      <c r="AI294" s="199"/>
      <c r="AJ294" s="199"/>
      <c r="AK294" s="199"/>
      <c r="AL294" s="199"/>
      <c r="AM294" s="199">
        <v>21</v>
      </c>
      <c r="AN294" s="199"/>
      <c r="AO294" s="199"/>
      <c r="AP294" s="199"/>
      <c r="AQ294" s="199"/>
      <c r="AR294" s="199"/>
      <c r="AS294" s="199"/>
      <c r="AT294" s="199"/>
      <c r="AU294" s="199"/>
      <c r="AV294" s="199"/>
      <c r="AW294" s="199"/>
      <c r="AX294" s="199"/>
      <c r="AY294" s="199"/>
      <c r="AZ294" s="199"/>
      <c r="BA294" s="199"/>
      <c r="BB294" s="199"/>
      <c r="BC294" s="199"/>
      <c r="BD294" s="199"/>
      <c r="BE294" s="199"/>
      <c r="BF294" s="199"/>
      <c r="BG294" s="199"/>
      <c r="BH294" s="199"/>
    </row>
    <row r="295" spans="1:60" outlineLevel="1">
      <c r="A295" s="236"/>
      <c r="B295" s="211"/>
      <c r="C295" s="268" t="s">
        <v>427</v>
      </c>
      <c r="D295" s="216"/>
      <c r="E295" s="221"/>
      <c r="F295" s="233"/>
      <c r="G295" s="234"/>
      <c r="H295" s="227"/>
      <c r="I295" s="241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9"/>
      <c r="AC295" s="199"/>
      <c r="AD295" s="199"/>
      <c r="AE295" s="199"/>
      <c r="AF295" s="199"/>
      <c r="AG295" s="199"/>
      <c r="AH295" s="199"/>
      <c r="AI295" s="199"/>
      <c r="AJ295" s="199"/>
      <c r="AK295" s="199"/>
      <c r="AL295" s="199"/>
      <c r="AM295" s="199"/>
      <c r="AN295" s="199"/>
      <c r="AO295" s="199"/>
      <c r="AP295" s="199"/>
      <c r="AQ295" s="199"/>
      <c r="AR295" s="199"/>
      <c r="AS295" s="199"/>
      <c r="AT295" s="199"/>
      <c r="AU295" s="199"/>
      <c r="AV295" s="199"/>
      <c r="AW295" s="199"/>
      <c r="AX295" s="199"/>
      <c r="AY295" s="199"/>
      <c r="AZ295" s="199"/>
      <c r="BA295" s="200" t="str">
        <f>C295</f>
        <v>IP 11c 1x</v>
      </c>
      <c r="BB295" s="199"/>
      <c r="BC295" s="199"/>
      <c r="BD295" s="199"/>
      <c r="BE295" s="199"/>
      <c r="BF295" s="199"/>
      <c r="BG295" s="199"/>
      <c r="BH295" s="199"/>
    </row>
    <row r="296" spans="1:60" ht="22.5" outlineLevel="1">
      <c r="A296" s="236">
        <v>79</v>
      </c>
      <c r="B296" s="211" t="s">
        <v>428</v>
      </c>
      <c r="C296" s="266" t="s">
        <v>429</v>
      </c>
      <c r="D296" s="214" t="s">
        <v>333</v>
      </c>
      <c r="E296" s="219">
        <v>1</v>
      </c>
      <c r="F296" s="230"/>
      <c r="G296" s="228">
        <f>ROUND(E296*F296,2)</f>
        <v>0</v>
      </c>
      <c r="H296" s="227" t="s">
        <v>206</v>
      </c>
      <c r="I296" s="241" t="s">
        <v>122</v>
      </c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  <c r="AJ296" s="199"/>
      <c r="AK296" s="199"/>
      <c r="AL296" s="199"/>
      <c r="AM296" s="199">
        <v>21</v>
      </c>
      <c r="AN296" s="199"/>
      <c r="AO296" s="199"/>
      <c r="AP296" s="199"/>
      <c r="AQ296" s="199"/>
      <c r="AR296" s="199"/>
      <c r="AS296" s="199"/>
      <c r="AT296" s="199"/>
      <c r="AU296" s="199"/>
      <c r="AV296" s="199"/>
      <c r="AW296" s="199"/>
      <c r="AX296" s="199"/>
      <c r="AY296" s="199"/>
      <c r="AZ296" s="199"/>
      <c r="BA296" s="199"/>
      <c r="BB296" s="199"/>
      <c r="BC296" s="199"/>
      <c r="BD296" s="199"/>
      <c r="BE296" s="199"/>
      <c r="BF296" s="199"/>
      <c r="BG296" s="199"/>
      <c r="BH296" s="199"/>
    </row>
    <row r="297" spans="1:60" outlineLevel="1">
      <c r="A297" s="236"/>
      <c r="B297" s="211"/>
      <c r="C297" s="268" t="s">
        <v>430</v>
      </c>
      <c r="D297" s="216"/>
      <c r="E297" s="221"/>
      <c r="F297" s="233"/>
      <c r="G297" s="234"/>
      <c r="H297" s="227"/>
      <c r="I297" s="241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9"/>
      <c r="AA297" s="199"/>
      <c r="AB297" s="199"/>
      <c r="AC297" s="199"/>
      <c r="AD297" s="199"/>
      <c r="AE297" s="199"/>
      <c r="AF297" s="199"/>
      <c r="AG297" s="199"/>
      <c r="AH297" s="199"/>
      <c r="AI297" s="199"/>
      <c r="AJ297" s="199"/>
      <c r="AK297" s="199"/>
      <c r="AL297" s="199"/>
      <c r="AM297" s="199"/>
      <c r="AN297" s="199"/>
      <c r="AO297" s="199"/>
      <c r="AP297" s="199"/>
      <c r="AQ297" s="199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200" t="str">
        <f>C297</f>
        <v>E12 1x</v>
      </c>
      <c r="BB297" s="199"/>
      <c r="BC297" s="199"/>
      <c r="BD297" s="199"/>
      <c r="BE297" s="199"/>
      <c r="BF297" s="199"/>
      <c r="BG297" s="199"/>
      <c r="BH297" s="199"/>
    </row>
    <row r="298" spans="1:60" outlineLevel="1">
      <c r="A298" s="236">
        <v>80</v>
      </c>
      <c r="B298" s="211" t="s">
        <v>431</v>
      </c>
      <c r="C298" s="266" t="s">
        <v>432</v>
      </c>
      <c r="D298" s="214" t="s">
        <v>193</v>
      </c>
      <c r="E298" s="219">
        <v>24</v>
      </c>
      <c r="F298" s="230"/>
      <c r="G298" s="228">
        <f>ROUND(E298*F298,2)</f>
        <v>0</v>
      </c>
      <c r="H298" s="227" t="s">
        <v>206</v>
      </c>
      <c r="I298" s="241" t="s">
        <v>122</v>
      </c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>
        <v>21</v>
      </c>
      <c r="AN298" s="199"/>
      <c r="AO298" s="199"/>
      <c r="AP298" s="199"/>
      <c r="AQ298" s="199"/>
      <c r="AR298" s="199"/>
      <c r="AS298" s="199"/>
      <c r="AT298" s="199"/>
      <c r="AU298" s="199"/>
      <c r="AV298" s="199"/>
      <c r="AW298" s="199"/>
      <c r="AX298" s="199"/>
      <c r="AY298" s="199"/>
      <c r="AZ298" s="199"/>
      <c r="BA298" s="199"/>
      <c r="BB298" s="199"/>
      <c r="BC298" s="199"/>
      <c r="BD298" s="199"/>
      <c r="BE298" s="199"/>
      <c r="BF298" s="199"/>
      <c r="BG298" s="199"/>
      <c r="BH298" s="199"/>
    </row>
    <row r="299" spans="1:60" outlineLevel="1">
      <c r="A299" s="236"/>
      <c r="B299" s="211"/>
      <c r="C299" s="267" t="s">
        <v>433</v>
      </c>
      <c r="D299" s="215"/>
      <c r="E299" s="220">
        <v>24</v>
      </c>
      <c r="F299" s="228"/>
      <c r="G299" s="228"/>
      <c r="H299" s="227"/>
      <c r="I299" s="241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  <c r="AA299" s="199"/>
      <c r="AB299" s="199"/>
      <c r="AC299" s="199"/>
      <c r="AD299" s="199"/>
      <c r="AE299" s="199"/>
      <c r="AF299" s="199"/>
      <c r="AG299" s="199"/>
      <c r="AH299" s="199"/>
      <c r="AI299" s="199"/>
      <c r="AJ299" s="199"/>
      <c r="AK299" s="199"/>
      <c r="AL299" s="199"/>
      <c r="AM299" s="199"/>
      <c r="AN299" s="199"/>
      <c r="AO299" s="199"/>
      <c r="AP299" s="199"/>
      <c r="AQ299" s="199"/>
      <c r="AR299" s="199"/>
      <c r="AS299" s="199"/>
      <c r="AT299" s="199"/>
      <c r="AU299" s="199"/>
      <c r="AV299" s="199"/>
      <c r="AW299" s="199"/>
      <c r="AX299" s="199"/>
      <c r="AY299" s="199"/>
      <c r="AZ299" s="199"/>
      <c r="BA299" s="199"/>
      <c r="BB299" s="199"/>
      <c r="BC299" s="199"/>
      <c r="BD299" s="199"/>
      <c r="BE299" s="199"/>
      <c r="BF299" s="199"/>
      <c r="BG299" s="199"/>
      <c r="BH299" s="199"/>
    </row>
    <row r="300" spans="1:60">
      <c r="A300" s="235" t="s">
        <v>114</v>
      </c>
      <c r="B300" s="210" t="s">
        <v>87</v>
      </c>
      <c r="C300" s="263" t="s">
        <v>88</v>
      </c>
      <c r="D300" s="212"/>
      <c r="E300" s="217"/>
      <c r="F300" s="231">
        <f>SUM(G301:G385)</f>
        <v>0</v>
      </c>
      <c r="G300" s="232"/>
      <c r="H300" s="224"/>
      <c r="I300" s="240"/>
    </row>
    <row r="301" spans="1:60" outlineLevel="1">
      <c r="A301" s="236"/>
      <c r="B301" s="207" t="s">
        <v>434</v>
      </c>
      <c r="C301" s="264"/>
      <c r="D301" s="213"/>
      <c r="E301" s="218"/>
      <c r="F301" s="225"/>
      <c r="G301" s="226"/>
      <c r="H301" s="227"/>
      <c r="I301" s="241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199"/>
      <c r="AC301" s="199">
        <v>0</v>
      </c>
      <c r="AD301" s="199"/>
      <c r="AE301" s="199"/>
      <c r="AF301" s="199"/>
      <c r="AG301" s="199"/>
      <c r="AH301" s="199"/>
      <c r="AI301" s="199"/>
      <c r="AJ301" s="199"/>
      <c r="AK301" s="199"/>
      <c r="AL301" s="199"/>
      <c r="AM301" s="199"/>
      <c r="AN301" s="199"/>
      <c r="AO301" s="199"/>
      <c r="AP301" s="199"/>
      <c r="AQ301" s="199"/>
      <c r="AR301" s="199"/>
      <c r="AS301" s="199"/>
      <c r="AT301" s="199"/>
      <c r="AU301" s="199"/>
      <c r="AV301" s="199"/>
      <c r="AW301" s="199"/>
      <c r="AX301" s="199"/>
      <c r="AY301" s="199"/>
      <c r="AZ301" s="199"/>
      <c r="BA301" s="199"/>
      <c r="BB301" s="199"/>
      <c r="BC301" s="199"/>
      <c r="BD301" s="199"/>
      <c r="BE301" s="199"/>
      <c r="BF301" s="199"/>
      <c r="BG301" s="199"/>
      <c r="BH301" s="199"/>
    </row>
    <row r="302" spans="1:60" ht="22.5" outlineLevel="1">
      <c r="A302" s="236"/>
      <c r="B302" s="208" t="s">
        <v>435</v>
      </c>
      <c r="C302" s="265"/>
      <c r="D302" s="237"/>
      <c r="E302" s="238"/>
      <c r="F302" s="239"/>
      <c r="G302" s="229"/>
      <c r="H302" s="227"/>
      <c r="I302" s="241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  <c r="AA302" s="199"/>
      <c r="AB302" s="199"/>
      <c r="AC302" s="199"/>
      <c r="AD302" s="199"/>
      <c r="AE302" s="199"/>
      <c r="AF302" s="199"/>
      <c r="AG302" s="199"/>
      <c r="AH302" s="199"/>
      <c r="AI302" s="199"/>
      <c r="AJ302" s="199"/>
      <c r="AK302" s="199"/>
      <c r="AL302" s="199"/>
      <c r="AM302" s="199"/>
      <c r="AN302" s="199"/>
      <c r="AO302" s="199"/>
      <c r="AP302" s="199"/>
      <c r="AQ302" s="199"/>
      <c r="AR302" s="199"/>
      <c r="AS302" s="199"/>
      <c r="AT302" s="199"/>
      <c r="AU302" s="199"/>
      <c r="AV302" s="199"/>
      <c r="AW302" s="199"/>
      <c r="AX302" s="199"/>
      <c r="AY302" s="199"/>
      <c r="AZ302" s="200" t="str">
        <f>B302</f>
        <v>s odstraněním kořenů a s případným nutným odklizením křovin a stromů na hromady na vzdálenost do 50 m nebo s naložením na dopravní prostředek, do sklonu terénu 1 : 5,</v>
      </c>
      <c r="BA302" s="199"/>
      <c r="BB302" s="199"/>
      <c r="BC302" s="199"/>
      <c r="BD302" s="199"/>
      <c r="BE302" s="199"/>
      <c r="BF302" s="199"/>
      <c r="BG302" s="199"/>
      <c r="BH302" s="199"/>
    </row>
    <row r="303" spans="1:60" outlineLevel="1">
      <c r="A303" s="236">
        <v>81</v>
      </c>
      <c r="B303" s="211" t="s">
        <v>436</v>
      </c>
      <c r="C303" s="266" t="s">
        <v>437</v>
      </c>
      <c r="D303" s="214" t="s">
        <v>169</v>
      </c>
      <c r="E303" s="219">
        <v>6</v>
      </c>
      <c r="F303" s="230"/>
      <c r="G303" s="228">
        <f>ROUND(E303*F303,2)</f>
        <v>0</v>
      </c>
      <c r="H303" s="227" t="s">
        <v>121</v>
      </c>
      <c r="I303" s="241" t="s">
        <v>122</v>
      </c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>
        <v>21</v>
      </c>
      <c r="AN303" s="199"/>
      <c r="AO303" s="199"/>
      <c r="AP303" s="199"/>
      <c r="AQ303" s="199"/>
      <c r="AR303" s="199"/>
      <c r="AS303" s="199"/>
      <c r="AT303" s="199"/>
      <c r="AU303" s="199"/>
      <c r="AV303" s="199"/>
      <c r="AW303" s="199"/>
      <c r="AX303" s="199"/>
      <c r="AY303" s="199"/>
      <c r="AZ303" s="199"/>
      <c r="BA303" s="199"/>
      <c r="BB303" s="199"/>
      <c r="BC303" s="199"/>
      <c r="BD303" s="199"/>
      <c r="BE303" s="199"/>
      <c r="BF303" s="199"/>
      <c r="BG303" s="199"/>
      <c r="BH303" s="199"/>
    </row>
    <row r="304" spans="1:60" outlineLevel="1">
      <c r="A304" s="236"/>
      <c r="B304" s="208" t="s">
        <v>438</v>
      </c>
      <c r="C304" s="265"/>
      <c r="D304" s="237"/>
      <c r="E304" s="238"/>
      <c r="F304" s="239"/>
      <c r="G304" s="229"/>
      <c r="H304" s="227"/>
      <c r="I304" s="241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9"/>
      <c r="AC304" s="199">
        <v>0</v>
      </c>
      <c r="AD304" s="199"/>
      <c r="AE304" s="199"/>
      <c r="AF304" s="199"/>
      <c r="AG304" s="199"/>
      <c r="AH304" s="199"/>
      <c r="AI304" s="199"/>
      <c r="AJ304" s="199"/>
      <c r="AK304" s="199"/>
      <c r="AL304" s="199"/>
      <c r="AM304" s="199"/>
      <c r="AN304" s="199"/>
      <c r="AO304" s="199"/>
      <c r="AP304" s="199"/>
      <c r="AQ304" s="199"/>
      <c r="AR304" s="199"/>
      <c r="AS304" s="199"/>
      <c r="AT304" s="199"/>
      <c r="AU304" s="199"/>
      <c r="AV304" s="199"/>
      <c r="AW304" s="199"/>
      <c r="AX304" s="199"/>
      <c r="AY304" s="199"/>
      <c r="AZ304" s="199"/>
      <c r="BA304" s="199"/>
      <c r="BB304" s="199"/>
      <c r="BC304" s="199"/>
      <c r="BD304" s="199"/>
      <c r="BE304" s="199"/>
      <c r="BF304" s="199"/>
      <c r="BG304" s="199"/>
      <c r="BH304" s="199"/>
    </row>
    <row r="305" spans="1:60" outlineLevel="1">
      <c r="A305" s="236"/>
      <c r="B305" s="208" t="s">
        <v>439</v>
      </c>
      <c r="C305" s="265"/>
      <c r="D305" s="237"/>
      <c r="E305" s="238"/>
      <c r="F305" s="239"/>
      <c r="G305" s="229"/>
      <c r="H305" s="227"/>
      <c r="I305" s="241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  <c r="AA305" s="199"/>
      <c r="AB305" s="199"/>
      <c r="AC305" s="199"/>
      <c r="AD305" s="199"/>
      <c r="AE305" s="199"/>
      <c r="AF305" s="199"/>
      <c r="AG305" s="199"/>
      <c r="AH305" s="199"/>
      <c r="AI305" s="199"/>
      <c r="AJ305" s="199"/>
      <c r="AK305" s="199"/>
      <c r="AL305" s="199"/>
      <c r="AM305" s="199"/>
      <c r="AN305" s="199"/>
      <c r="AO305" s="199"/>
      <c r="AP305" s="199"/>
      <c r="AQ305" s="199"/>
      <c r="AR305" s="199"/>
      <c r="AS305" s="199"/>
      <c r="AT305" s="199"/>
      <c r="AU305" s="199"/>
      <c r="AV305" s="199"/>
      <c r="AW305" s="199"/>
      <c r="AX305" s="199"/>
      <c r="AY305" s="199"/>
      <c r="AZ305" s="199"/>
      <c r="BA305" s="199"/>
      <c r="BB305" s="199"/>
      <c r="BC305" s="199"/>
      <c r="BD305" s="199"/>
      <c r="BE305" s="199"/>
      <c r="BF305" s="199"/>
      <c r="BG305" s="199"/>
      <c r="BH305" s="199"/>
    </row>
    <row r="306" spans="1:60" outlineLevel="1">
      <c r="A306" s="236"/>
      <c r="B306" s="208" t="s">
        <v>440</v>
      </c>
      <c r="C306" s="265"/>
      <c r="D306" s="237"/>
      <c r="E306" s="238"/>
      <c r="F306" s="239"/>
      <c r="G306" s="229"/>
      <c r="H306" s="227"/>
      <c r="I306" s="241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9"/>
      <c r="AA306" s="199"/>
      <c r="AB306" s="199"/>
      <c r="AC306" s="199">
        <v>1</v>
      </c>
      <c r="AD306" s="199"/>
      <c r="AE306" s="199"/>
      <c r="AF306" s="199"/>
      <c r="AG306" s="199"/>
      <c r="AH306" s="199"/>
      <c r="AI306" s="199"/>
      <c r="AJ306" s="199"/>
      <c r="AK306" s="199"/>
      <c r="AL306" s="199"/>
      <c r="AM306" s="199"/>
      <c r="AN306" s="199"/>
      <c r="AO306" s="199"/>
      <c r="AP306" s="199"/>
      <c r="AQ306" s="199"/>
      <c r="AR306" s="199"/>
      <c r="AS306" s="199"/>
      <c r="AT306" s="199"/>
      <c r="AU306" s="199"/>
      <c r="AV306" s="199"/>
      <c r="AW306" s="199"/>
      <c r="AX306" s="199"/>
      <c r="AY306" s="199"/>
      <c r="AZ306" s="199"/>
      <c r="BA306" s="199"/>
      <c r="BB306" s="199"/>
      <c r="BC306" s="199"/>
      <c r="BD306" s="199"/>
      <c r="BE306" s="199"/>
      <c r="BF306" s="199"/>
      <c r="BG306" s="199"/>
      <c r="BH306" s="199"/>
    </row>
    <row r="307" spans="1:60" outlineLevel="1">
      <c r="A307" s="236">
        <v>82</v>
      </c>
      <c r="B307" s="211" t="s">
        <v>441</v>
      </c>
      <c r="C307" s="266" t="s">
        <v>442</v>
      </c>
      <c r="D307" s="214" t="s">
        <v>169</v>
      </c>
      <c r="E307" s="219">
        <v>182</v>
      </c>
      <c r="F307" s="230"/>
      <c r="G307" s="228">
        <f>ROUND(E307*F307,2)</f>
        <v>0</v>
      </c>
      <c r="H307" s="227" t="s">
        <v>281</v>
      </c>
      <c r="I307" s="241" t="s">
        <v>122</v>
      </c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  <c r="AA307" s="199"/>
      <c r="AB307" s="199"/>
      <c r="AC307" s="199"/>
      <c r="AD307" s="199"/>
      <c r="AE307" s="199"/>
      <c r="AF307" s="199"/>
      <c r="AG307" s="199"/>
      <c r="AH307" s="199"/>
      <c r="AI307" s="199"/>
      <c r="AJ307" s="199"/>
      <c r="AK307" s="199"/>
      <c r="AL307" s="199"/>
      <c r="AM307" s="199">
        <v>21</v>
      </c>
      <c r="AN307" s="199"/>
      <c r="AO307" s="199"/>
      <c r="AP307" s="199"/>
      <c r="AQ307" s="199"/>
      <c r="AR307" s="199"/>
      <c r="AS307" s="199"/>
      <c r="AT307" s="199"/>
      <c r="AU307" s="199"/>
      <c r="AV307" s="199"/>
      <c r="AW307" s="199"/>
      <c r="AX307" s="199"/>
      <c r="AY307" s="199"/>
      <c r="AZ307" s="199"/>
      <c r="BA307" s="199"/>
      <c r="BB307" s="199"/>
      <c r="BC307" s="199"/>
      <c r="BD307" s="199"/>
      <c r="BE307" s="199"/>
      <c r="BF307" s="199"/>
      <c r="BG307" s="199"/>
      <c r="BH307" s="199"/>
    </row>
    <row r="308" spans="1:60" outlineLevel="1">
      <c r="A308" s="236"/>
      <c r="B308" s="211"/>
      <c r="C308" s="267" t="s">
        <v>443</v>
      </c>
      <c r="D308" s="215"/>
      <c r="E308" s="220">
        <v>182</v>
      </c>
      <c r="F308" s="228"/>
      <c r="G308" s="228"/>
      <c r="H308" s="227"/>
      <c r="I308" s="241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  <c r="AA308" s="199"/>
      <c r="AB308" s="199"/>
      <c r="AC308" s="199"/>
      <c r="AD308" s="199"/>
      <c r="AE308" s="199"/>
      <c r="AF308" s="199"/>
      <c r="AG308" s="199"/>
      <c r="AH308" s="199"/>
      <c r="AI308" s="199"/>
      <c r="AJ308" s="199"/>
      <c r="AK308" s="199"/>
      <c r="AL308" s="199"/>
      <c r="AM308" s="199"/>
      <c r="AN308" s="199"/>
      <c r="AO308" s="199"/>
      <c r="AP308" s="199"/>
      <c r="AQ308" s="199"/>
      <c r="AR308" s="199"/>
      <c r="AS308" s="199"/>
      <c r="AT308" s="199"/>
      <c r="AU308" s="199"/>
      <c r="AV308" s="199"/>
      <c r="AW308" s="199"/>
      <c r="AX308" s="199"/>
      <c r="AY308" s="199"/>
      <c r="AZ308" s="199"/>
      <c r="BA308" s="199"/>
      <c r="BB308" s="199"/>
      <c r="BC308" s="199"/>
      <c r="BD308" s="199"/>
      <c r="BE308" s="199"/>
      <c r="BF308" s="199"/>
      <c r="BG308" s="199"/>
      <c r="BH308" s="199"/>
    </row>
    <row r="309" spans="1:60" outlineLevel="1">
      <c r="A309" s="236"/>
      <c r="B309" s="208" t="s">
        <v>438</v>
      </c>
      <c r="C309" s="265"/>
      <c r="D309" s="237"/>
      <c r="E309" s="238"/>
      <c r="F309" s="239"/>
      <c r="G309" s="229"/>
      <c r="H309" s="227"/>
      <c r="I309" s="241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  <c r="AA309" s="199"/>
      <c r="AB309" s="199"/>
      <c r="AC309" s="199">
        <v>0</v>
      </c>
      <c r="AD309" s="199"/>
      <c r="AE309" s="199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199"/>
      <c r="AQ309" s="199"/>
      <c r="AR309" s="199"/>
      <c r="AS309" s="199"/>
      <c r="AT309" s="199"/>
      <c r="AU309" s="199"/>
      <c r="AV309" s="199"/>
      <c r="AW309" s="199"/>
      <c r="AX309" s="199"/>
      <c r="AY309" s="199"/>
      <c r="AZ309" s="199"/>
      <c r="BA309" s="199"/>
      <c r="BB309" s="199"/>
      <c r="BC309" s="199"/>
      <c r="BD309" s="199"/>
      <c r="BE309" s="199"/>
      <c r="BF309" s="199"/>
      <c r="BG309" s="199"/>
      <c r="BH309" s="199"/>
    </row>
    <row r="310" spans="1:60" outlineLevel="1">
      <c r="A310" s="236"/>
      <c r="B310" s="208" t="s">
        <v>439</v>
      </c>
      <c r="C310" s="265"/>
      <c r="D310" s="237"/>
      <c r="E310" s="238"/>
      <c r="F310" s="239"/>
      <c r="G310" s="229"/>
      <c r="H310" s="227"/>
      <c r="I310" s="241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  <c r="AA310" s="199"/>
      <c r="AB310" s="199"/>
      <c r="AC310" s="199"/>
      <c r="AD310" s="199"/>
      <c r="AE310" s="199"/>
      <c r="AF310" s="199"/>
      <c r="AG310" s="199"/>
      <c r="AH310" s="199"/>
      <c r="AI310" s="199"/>
      <c r="AJ310" s="199"/>
      <c r="AK310" s="199"/>
      <c r="AL310" s="199"/>
      <c r="AM310" s="199"/>
      <c r="AN310" s="199"/>
      <c r="AO310" s="199"/>
      <c r="AP310" s="199"/>
      <c r="AQ310" s="199"/>
      <c r="AR310" s="199"/>
      <c r="AS310" s="199"/>
      <c r="AT310" s="199"/>
      <c r="AU310" s="199"/>
      <c r="AV310" s="199"/>
      <c r="AW310" s="199"/>
      <c r="AX310" s="199"/>
      <c r="AY310" s="199"/>
      <c r="AZ310" s="199"/>
      <c r="BA310" s="199"/>
      <c r="BB310" s="199"/>
      <c r="BC310" s="199"/>
      <c r="BD310" s="199"/>
      <c r="BE310" s="199"/>
      <c r="BF310" s="199"/>
      <c r="BG310" s="199"/>
      <c r="BH310" s="199"/>
    </row>
    <row r="311" spans="1:60" outlineLevel="1">
      <c r="A311" s="236"/>
      <c r="B311" s="208" t="s">
        <v>444</v>
      </c>
      <c r="C311" s="265"/>
      <c r="D311" s="237"/>
      <c r="E311" s="238"/>
      <c r="F311" s="239"/>
      <c r="G311" s="229"/>
      <c r="H311" s="227"/>
      <c r="I311" s="241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  <c r="AA311" s="199"/>
      <c r="AB311" s="199"/>
      <c r="AC311" s="199">
        <v>1</v>
      </c>
      <c r="AD311" s="199"/>
      <c r="AE311" s="199"/>
      <c r="AF311" s="199"/>
      <c r="AG311" s="199"/>
      <c r="AH311" s="199"/>
      <c r="AI311" s="199"/>
      <c r="AJ311" s="199"/>
      <c r="AK311" s="199"/>
      <c r="AL311" s="199"/>
      <c r="AM311" s="199"/>
      <c r="AN311" s="199"/>
      <c r="AO311" s="199"/>
      <c r="AP311" s="199"/>
      <c r="AQ311" s="199"/>
      <c r="AR311" s="199"/>
      <c r="AS311" s="199"/>
      <c r="AT311" s="199"/>
      <c r="AU311" s="199"/>
      <c r="AV311" s="199"/>
      <c r="AW311" s="199"/>
      <c r="AX311" s="199"/>
      <c r="AY311" s="199"/>
      <c r="AZ311" s="199"/>
      <c r="BA311" s="199"/>
      <c r="BB311" s="199"/>
      <c r="BC311" s="199"/>
      <c r="BD311" s="199"/>
      <c r="BE311" s="199"/>
      <c r="BF311" s="199"/>
      <c r="BG311" s="199"/>
      <c r="BH311" s="199"/>
    </row>
    <row r="312" spans="1:60" outlineLevel="1">
      <c r="A312" s="236">
        <v>83</v>
      </c>
      <c r="B312" s="211" t="s">
        <v>445</v>
      </c>
      <c r="C312" s="266" t="s">
        <v>446</v>
      </c>
      <c r="D312" s="214" t="s">
        <v>169</v>
      </c>
      <c r="E312" s="219">
        <v>423.5</v>
      </c>
      <c r="F312" s="230"/>
      <c r="G312" s="228">
        <f>ROUND(E312*F312,2)</f>
        <v>0</v>
      </c>
      <c r="H312" s="227" t="s">
        <v>281</v>
      </c>
      <c r="I312" s="241" t="s">
        <v>122</v>
      </c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199"/>
      <c r="AC312" s="199"/>
      <c r="AD312" s="199"/>
      <c r="AE312" s="199"/>
      <c r="AF312" s="199"/>
      <c r="AG312" s="199"/>
      <c r="AH312" s="199"/>
      <c r="AI312" s="199"/>
      <c r="AJ312" s="199"/>
      <c r="AK312" s="199"/>
      <c r="AL312" s="199"/>
      <c r="AM312" s="199">
        <v>21</v>
      </c>
      <c r="AN312" s="199"/>
      <c r="AO312" s="199"/>
      <c r="AP312" s="199"/>
      <c r="AQ312" s="199"/>
      <c r="AR312" s="199"/>
      <c r="AS312" s="199"/>
      <c r="AT312" s="199"/>
      <c r="AU312" s="199"/>
      <c r="AV312" s="199"/>
      <c r="AW312" s="199"/>
      <c r="AX312" s="199"/>
      <c r="AY312" s="199"/>
      <c r="AZ312" s="199"/>
      <c r="BA312" s="199"/>
      <c r="BB312" s="199"/>
      <c r="BC312" s="199"/>
      <c r="BD312" s="199"/>
      <c r="BE312" s="199"/>
      <c r="BF312" s="199"/>
      <c r="BG312" s="199"/>
      <c r="BH312" s="199"/>
    </row>
    <row r="313" spans="1:60" outlineLevel="1">
      <c r="A313" s="236"/>
      <c r="B313" s="211"/>
      <c r="C313" s="267" t="s">
        <v>447</v>
      </c>
      <c r="D313" s="215"/>
      <c r="E313" s="220">
        <v>423.5</v>
      </c>
      <c r="F313" s="228"/>
      <c r="G313" s="228"/>
      <c r="H313" s="227"/>
      <c r="I313" s="241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  <c r="AL313" s="199"/>
      <c r="AM313" s="199"/>
      <c r="AN313" s="199"/>
      <c r="AO313" s="199"/>
      <c r="AP313" s="199"/>
      <c r="AQ313" s="199"/>
      <c r="AR313" s="199"/>
      <c r="AS313" s="199"/>
      <c r="AT313" s="199"/>
      <c r="AU313" s="199"/>
      <c r="AV313" s="199"/>
      <c r="AW313" s="199"/>
      <c r="AX313" s="199"/>
      <c r="AY313" s="199"/>
      <c r="AZ313" s="199"/>
      <c r="BA313" s="199"/>
      <c r="BB313" s="199"/>
      <c r="BC313" s="199"/>
      <c r="BD313" s="199"/>
      <c r="BE313" s="199"/>
      <c r="BF313" s="199"/>
      <c r="BG313" s="199"/>
      <c r="BH313" s="199"/>
    </row>
    <row r="314" spans="1:60" outlineLevel="1">
      <c r="A314" s="236"/>
      <c r="B314" s="208" t="s">
        <v>438</v>
      </c>
      <c r="C314" s="265"/>
      <c r="D314" s="237"/>
      <c r="E314" s="238"/>
      <c r="F314" s="239"/>
      <c r="G314" s="229"/>
      <c r="H314" s="227"/>
      <c r="I314" s="241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9"/>
      <c r="AC314" s="199">
        <v>0</v>
      </c>
      <c r="AD314" s="199"/>
      <c r="AE314" s="199"/>
      <c r="AF314" s="199"/>
      <c r="AG314" s="199"/>
      <c r="AH314" s="199"/>
      <c r="AI314" s="199"/>
      <c r="AJ314" s="199"/>
      <c r="AK314" s="199"/>
      <c r="AL314" s="199"/>
      <c r="AM314" s="199"/>
      <c r="AN314" s="199"/>
      <c r="AO314" s="199"/>
      <c r="AP314" s="199"/>
      <c r="AQ314" s="199"/>
      <c r="AR314" s="199"/>
      <c r="AS314" s="199"/>
      <c r="AT314" s="199"/>
      <c r="AU314" s="199"/>
      <c r="AV314" s="199"/>
      <c r="AW314" s="199"/>
      <c r="AX314" s="199"/>
      <c r="AY314" s="199"/>
      <c r="AZ314" s="199"/>
      <c r="BA314" s="199"/>
      <c r="BB314" s="199"/>
      <c r="BC314" s="199"/>
      <c r="BD314" s="199"/>
      <c r="BE314" s="199"/>
      <c r="BF314" s="199"/>
      <c r="BG314" s="199"/>
      <c r="BH314" s="199"/>
    </row>
    <row r="315" spans="1:60" outlineLevel="1">
      <c r="A315" s="236"/>
      <c r="B315" s="208" t="s">
        <v>439</v>
      </c>
      <c r="C315" s="265"/>
      <c r="D315" s="237"/>
      <c r="E315" s="238"/>
      <c r="F315" s="239"/>
      <c r="G315" s="229"/>
      <c r="H315" s="227"/>
      <c r="I315" s="241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  <c r="AA315" s="199"/>
      <c r="AB315" s="199"/>
      <c r="AC315" s="199"/>
      <c r="AD315" s="199"/>
      <c r="AE315" s="199"/>
      <c r="AF315" s="199"/>
      <c r="AG315" s="199"/>
      <c r="AH315" s="199"/>
      <c r="AI315" s="199"/>
      <c r="AJ315" s="199"/>
      <c r="AK315" s="199"/>
      <c r="AL315" s="199"/>
      <c r="AM315" s="199"/>
      <c r="AN315" s="199"/>
      <c r="AO315" s="199"/>
      <c r="AP315" s="199"/>
      <c r="AQ315" s="199"/>
      <c r="AR315" s="199"/>
      <c r="AS315" s="199"/>
      <c r="AT315" s="199"/>
      <c r="AU315" s="199"/>
      <c r="AV315" s="199"/>
      <c r="AW315" s="199"/>
      <c r="AX315" s="199"/>
      <c r="AY315" s="199"/>
      <c r="AZ315" s="199"/>
      <c r="BA315" s="199"/>
      <c r="BB315" s="199"/>
      <c r="BC315" s="199"/>
      <c r="BD315" s="199"/>
      <c r="BE315" s="199"/>
      <c r="BF315" s="199"/>
      <c r="BG315" s="199"/>
      <c r="BH315" s="199"/>
    </row>
    <row r="316" spans="1:60" outlineLevel="1">
      <c r="A316" s="236"/>
      <c r="B316" s="208" t="s">
        <v>444</v>
      </c>
      <c r="C316" s="265"/>
      <c r="D316" s="237"/>
      <c r="E316" s="238"/>
      <c r="F316" s="239"/>
      <c r="G316" s="229"/>
      <c r="H316" s="227"/>
      <c r="I316" s="241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  <c r="AC316" s="199">
        <v>1</v>
      </c>
      <c r="AD316" s="199"/>
      <c r="AE316" s="199"/>
      <c r="AF316" s="199"/>
      <c r="AG316" s="199"/>
      <c r="AH316" s="199"/>
      <c r="AI316" s="199"/>
      <c r="AJ316" s="199"/>
      <c r="AK316" s="199"/>
      <c r="AL316" s="199"/>
      <c r="AM316" s="199"/>
      <c r="AN316" s="199"/>
      <c r="AO316" s="199"/>
      <c r="AP316" s="199"/>
      <c r="AQ316" s="199"/>
      <c r="AR316" s="199"/>
      <c r="AS316" s="199"/>
      <c r="AT316" s="199"/>
      <c r="AU316" s="199"/>
      <c r="AV316" s="199"/>
      <c r="AW316" s="199"/>
      <c r="AX316" s="199"/>
      <c r="AY316" s="199"/>
      <c r="AZ316" s="199"/>
      <c r="BA316" s="199"/>
      <c r="BB316" s="199"/>
      <c r="BC316" s="199"/>
      <c r="BD316" s="199"/>
      <c r="BE316" s="199"/>
      <c r="BF316" s="199"/>
      <c r="BG316" s="199"/>
      <c r="BH316" s="199"/>
    </row>
    <row r="317" spans="1:60" outlineLevel="1">
      <c r="A317" s="236">
        <v>84</v>
      </c>
      <c r="B317" s="211" t="s">
        <v>448</v>
      </c>
      <c r="C317" s="266" t="s">
        <v>449</v>
      </c>
      <c r="D317" s="214" t="s">
        <v>169</v>
      </c>
      <c r="E317" s="219">
        <v>166</v>
      </c>
      <c r="F317" s="230"/>
      <c r="G317" s="228">
        <f>ROUND(E317*F317,2)</f>
        <v>0</v>
      </c>
      <c r="H317" s="227" t="s">
        <v>281</v>
      </c>
      <c r="I317" s="241" t="s">
        <v>122</v>
      </c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  <c r="AL317" s="199"/>
      <c r="AM317" s="199">
        <v>21</v>
      </c>
      <c r="AN317" s="199"/>
      <c r="AO317" s="199"/>
      <c r="AP317" s="199"/>
      <c r="AQ317" s="199"/>
      <c r="AR317" s="199"/>
      <c r="AS317" s="199"/>
      <c r="AT317" s="199"/>
      <c r="AU317" s="199"/>
      <c r="AV317" s="199"/>
      <c r="AW317" s="199"/>
      <c r="AX317" s="199"/>
      <c r="AY317" s="199"/>
      <c r="AZ317" s="199"/>
      <c r="BA317" s="199"/>
      <c r="BB317" s="199"/>
      <c r="BC317" s="199"/>
      <c r="BD317" s="199"/>
      <c r="BE317" s="199"/>
      <c r="BF317" s="199"/>
      <c r="BG317" s="199"/>
      <c r="BH317" s="199"/>
    </row>
    <row r="318" spans="1:60" outlineLevel="1">
      <c r="A318" s="236"/>
      <c r="B318" s="208" t="s">
        <v>450</v>
      </c>
      <c r="C318" s="265"/>
      <c r="D318" s="237"/>
      <c r="E318" s="238"/>
      <c r="F318" s="239"/>
      <c r="G318" s="229"/>
      <c r="H318" s="227"/>
      <c r="I318" s="241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  <c r="AA318" s="199"/>
      <c r="AB318" s="199"/>
      <c r="AC318" s="199">
        <v>0</v>
      </c>
      <c r="AD318" s="199"/>
      <c r="AE318" s="199"/>
      <c r="AF318" s="199"/>
      <c r="AG318" s="199"/>
      <c r="AH318" s="199"/>
      <c r="AI318" s="199"/>
      <c r="AJ318" s="199"/>
      <c r="AK318" s="199"/>
      <c r="AL318" s="199"/>
      <c r="AM318" s="199"/>
      <c r="AN318" s="199"/>
      <c r="AO318" s="199"/>
      <c r="AP318" s="199"/>
      <c r="AQ318" s="199"/>
      <c r="AR318" s="199"/>
      <c r="AS318" s="199"/>
      <c r="AT318" s="199"/>
      <c r="AU318" s="199"/>
      <c r="AV318" s="199"/>
      <c r="AW318" s="199"/>
      <c r="AX318" s="199"/>
      <c r="AY318" s="199"/>
      <c r="AZ318" s="199"/>
      <c r="BA318" s="199"/>
      <c r="BB318" s="199"/>
      <c r="BC318" s="199"/>
      <c r="BD318" s="199"/>
      <c r="BE318" s="199"/>
      <c r="BF318" s="199"/>
      <c r="BG318" s="199"/>
      <c r="BH318" s="199"/>
    </row>
    <row r="319" spans="1:60" ht="22.5" outlineLevel="1">
      <c r="A319" s="236">
        <v>85</v>
      </c>
      <c r="B319" s="211" t="s">
        <v>451</v>
      </c>
      <c r="C319" s="266" t="s">
        <v>452</v>
      </c>
      <c r="D319" s="214" t="s">
        <v>169</v>
      </c>
      <c r="E319" s="219">
        <v>16</v>
      </c>
      <c r="F319" s="230"/>
      <c r="G319" s="228">
        <f>ROUND(E319*F319,2)</f>
        <v>0</v>
      </c>
      <c r="H319" s="227" t="s">
        <v>281</v>
      </c>
      <c r="I319" s="241" t="s">
        <v>122</v>
      </c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199"/>
      <c r="AC319" s="199"/>
      <c r="AD319" s="199"/>
      <c r="AE319" s="199"/>
      <c r="AF319" s="199"/>
      <c r="AG319" s="199"/>
      <c r="AH319" s="199"/>
      <c r="AI319" s="199"/>
      <c r="AJ319" s="199"/>
      <c r="AK319" s="199"/>
      <c r="AL319" s="199"/>
      <c r="AM319" s="199">
        <v>21</v>
      </c>
      <c r="AN319" s="199"/>
      <c r="AO319" s="199"/>
      <c r="AP319" s="199"/>
      <c r="AQ319" s="199"/>
      <c r="AR319" s="199"/>
      <c r="AS319" s="199"/>
      <c r="AT319" s="199"/>
      <c r="AU319" s="199"/>
      <c r="AV319" s="199"/>
      <c r="AW319" s="199"/>
      <c r="AX319" s="199"/>
      <c r="AY319" s="199"/>
      <c r="AZ319" s="199"/>
      <c r="BA319" s="199"/>
      <c r="BB319" s="199"/>
      <c r="BC319" s="199"/>
      <c r="BD319" s="199"/>
      <c r="BE319" s="199"/>
      <c r="BF319" s="199"/>
      <c r="BG319" s="199"/>
      <c r="BH319" s="199"/>
    </row>
    <row r="320" spans="1:60" ht="22.5" outlineLevel="1">
      <c r="A320" s="236">
        <v>86</v>
      </c>
      <c r="B320" s="211" t="s">
        <v>453</v>
      </c>
      <c r="C320" s="266" t="s">
        <v>454</v>
      </c>
      <c r="D320" s="214" t="s">
        <v>169</v>
      </c>
      <c r="E320" s="219">
        <v>16</v>
      </c>
      <c r="F320" s="230"/>
      <c r="G320" s="228">
        <f>ROUND(E320*F320,2)</f>
        <v>0</v>
      </c>
      <c r="H320" s="227" t="s">
        <v>281</v>
      </c>
      <c r="I320" s="241" t="s">
        <v>122</v>
      </c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>
        <v>21</v>
      </c>
      <c r="AN320" s="199"/>
      <c r="AO320" s="199"/>
      <c r="AP320" s="199"/>
      <c r="AQ320" s="199"/>
      <c r="AR320" s="199"/>
      <c r="AS320" s="199"/>
      <c r="AT320" s="199"/>
      <c r="AU320" s="199"/>
      <c r="AV320" s="199"/>
      <c r="AW320" s="199"/>
      <c r="AX320" s="199"/>
      <c r="AY320" s="199"/>
      <c r="AZ320" s="199"/>
      <c r="BA320" s="199"/>
      <c r="BB320" s="199"/>
      <c r="BC320" s="199"/>
      <c r="BD320" s="199"/>
      <c r="BE320" s="199"/>
      <c r="BF320" s="199"/>
      <c r="BG320" s="199"/>
      <c r="BH320" s="199"/>
    </row>
    <row r="321" spans="1:60" ht="22.5" outlineLevel="1">
      <c r="A321" s="236">
        <v>87</v>
      </c>
      <c r="B321" s="211" t="s">
        <v>455</v>
      </c>
      <c r="C321" s="266" t="s">
        <v>456</v>
      </c>
      <c r="D321" s="214" t="s">
        <v>169</v>
      </c>
      <c r="E321" s="219">
        <v>309</v>
      </c>
      <c r="F321" s="230"/>
      <c r="G321" s="228">
        <f>ROUND(E321*F321,2)</f>
        <v>0</v>
      </c>
      <c r="H321" s="227" t="s">
        <v>281</v>
      </c>
      <c r="I321" s="241" t="s">
        <v>122</v>
      </c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199"/>
      <c r="AC321" s="199"/>
      <c r="AD321" s="199"/>
      <c r="AE321" s="199"/>
      <c r="AF321" s="199"/>
      <c r="AG321" s="199"/>
      <c r="AH321" s="199"/>
      <c r="AI321" s="199"/>
      <c r="AJ321" s="199"/>
      <c r="AK321" s="199"/>
      <c r="AL321" s="199"/>
      <c r="AM321" s="199">
        <v>21</v>
      </c>
      <c r="AN321" s="199"/>
      <c r="AO321" s="199"/>
      <c r="AP321" s="199"/>
      <c r="AQ321" s="199"/>
      <c r="AR321" s="199"/>
      <c r="AS321" s="199"/>
      <c r="AT321" s="199"/>
      <c r="AU321" s="199"/>
      <c r="AV321" s="199"/>
      <c r="AW321" s="199"/>
      <c r="AX321" s="199"/>
      <c r="AY321" s="199"/>
      <c r="AZ321" s="199"/>
      <c r="BA321" s="199"/>
      <c r="BB321" s="199"/>
      <c r="BC321" s="199"/>
      <c r="BD321" s="199"/>
      <c r="BE321" s="199"/>
      <c r="BF321" s="199"/>
      <c r="BG321" s="199"/>
      <c r="BH321" s="199"/>
    </row>
    <row r="322" spans="1:60" outlineLevel="1">
      <c r="A322" s="236"/>
      <c r="B322" s="211"/>
      <c r="C322" s="267" t="s">
        <v>457</v>
      </c>
      <c r="D322" s="215"/>
      <c r="E322" s="220">
        <v>166</v>
      </c>
      <c r="F322" s="228"/>
      <c r="G322" s="228"/>
      <c r="H322" s="227"/>
      <c r="I322" s="241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  <c r="AA322" s="199"/>
      <c r="AB322" s="199"/>
      <c r="AC322" s="199"/>
      <c r="AD322" s="199"/>
      <c r="AE322" s="199"/>
      <c r="AF322" s="199"/>
      <c r="AG322" s="199"/>
      <c r="AH322" s="199"/>
      <c r="AI322" s="199"/>
      <c r="AJ322" s="199"/>
      <c r="AK322" s="199"/>
      <c r="AL322" s="199"/>
      <c r="AM322" s="199"/>
      <c r="AN322" s="199"/>
      <c r="AO322" s="199"/>
      <c r="AP322" s="199"/>
      <c r="AQ322" s="199"/>
      <c r="AR322" s="199"/>
      <c r="AS322" s="199"/>
      <c r="AT322" s="199"/>
      <c r="AU322" s="199"/>
      <c r="AV322" s="199"/>
      <c r="AW322" s="199"/>
      <c r="AX322" s="199"/>
      <c r="AY322" s="199"/>
      <c r="AZ322" s="199"/>
      <c r="BA322" s="199"/>
      <c r="BB322" s="199"/>
      <c r="BC322" s="199"/>
      <c r="BD322" s="199"/>
      <c r="BE322" s="199"/>
      <c r="BF322" s="199"/>
      <c r="BG322" s="199"/>
      <c r="BH322" s="199"/>
    </row>
    <row r="323" spans="1:60" outlineLevel="1">
      <c r="A323" s="236"/>
      <c r="B323" s="211"/>
      <c r="C323" s="267" t="s">
        <v>458</v>
      </c>
      <c r="D323" s="215"/>
      <c r="E323" s="220">
        <v>143</v>
      </c>
      <c r="F323" s="228"/>
      <c r="G323" s="228"/>
      <c r="H323" s="227"/>
      <c r="I323" s="241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99"/>
      <c r="AQ323" s="199"/>
      <c r="AR323" s="199"/>
      <c r="AS323" s="199"/>
      <c r="AT323" s="199"/>
      <c r="AU323" s="199"/>
      <c r="AV323" s="199"/>
      <c r="AW323" s="199"/>
      <c r="AX323" s="199"/>
      <c r="AY323" s="199"/>
      <c r="AZ323" s="199"/>
      <c r="BA323" s="199"/>
      <c r="BB323" s="199"/>
      <c r="BC323" s="199"/>
      <c r="BD323" s="199"/>
      <c r="BE323" s="199"/>
      <c r="BF323" s="199"/>
      <c r="BG323" s="199"/>
      <c r="BH323" s="199"/>
    </row>
    <row r="324" spans="1:60" ht="22.5" outlineLevel="1">
      <c r="A324" s="236">
        <v>88</v>
      </c>
      <c r="B324" s="211" t="s">
        <v>459</v>
      </c>
      <c r="C324" s="266" t="s">
        <v>460</v>
      </c>
      <c r="D324" s="214" t="s">
        <v>169</v>
      </c>
      <c r="E324" s="219">
        <v>605</v>
      </c>
      <c r="F324" s="230"/>
      <c r="G324" s="228">
        <f>ROUND(E324*F324,2)</f>
        <v>0</v>
      </c>
      <c r="H324" s="227" t="s">
        <v>281</v>
      </c>
      <c r="I324" s="241" t="s">
        <v>122</v>
      </c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  <c r="AA324" s="199"/>
      <c r="AB324" s="199"/>
      <c r="AC324" s="199"/>
      <c r="AD324" s="199"/>
      <c r="AE324" s="199"/>
      <c r="AF324" s="199"/>
      <c r="AG324" s="199"/>
      <c r="AH324" s="199"/>
      <c r="AI324" s="199"/>
      <c r="AJ324" s="199"/>
      <c r="AK324" s="199"/>
      <c r="AL324" s="199"/>
      <c r="AM324" s="199">
        <v>21</v>
      </c>
      <c r="AN324" s="199"/>
      <c r="AO324" s="199"/>
      <c r="AP324" s="199"/>
      <c r="AQ324" s="199"/>
      <c r="AR324" s="199"/>
      <c r="AS324" s="199"/>
      <c r="AT324" s="199"/>
      <c r="AU324" s="199"/>
      <c r="AV324" s="199"/>
      <c r="AW324" s="199"/>
      <c r="AX324" s="199"/>
      <c r="AY324" s="199"/>
      <c r="AZ324" s="199"/>
      <c r="BA324" s="199"/>
      <c r="BB324" s="199"/>
      <c r="BC324" s="199"/>
      <c r="BD324" s="199"/>
      <c r="BE324" s="199"/>
      <c r="BF324" s="199"/>
      <c r="BG324" s="199"/>
      <c r="BH324" s="199"/>
    </row>
    <row r="325" spans="1:60" outlineLevel="1">
      <c r="A325" s="236">
        <v>89</v>
      </c>
      <c r="B325" s="211" t="s">
        <v>461</v>
      </c>
      <c r="C325" s="266" t="s">
        <v>462</v>
      </c>
      <c r="D325" s="214" t="s">
        <v>169</v>
      </c>
      <c r="E325" s="219">
        <v>621</v>
      </c>
      <c r="F325" s="230"/>
      <c r="G325" s="228">
        <f>ROUND(E325*F325,2)</f>
        <v>0</v>
      </c>
      <c r="H325" s="227" t="s">
        <v>281</v>
      </c>
      <c r="I325" s="241" t="s">
        <v>122</v>
      </c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>
        <v>21</v>
      </c>
      <c r="AN325" s="199"/>
      <c r="AO325" s="199"/>
      <c r="AP325" s="199"/>
      <c r="AQ325" s="199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199"/>
      <c r="BB325" s="199"/>
      <c r="BC325" s="199"/>
      <c r="BD325" s="199"/>
      <c r="BE325" s="199"/>
      <c r="BF325" s="199"/>
      <c r="BG325" s="199"/>
      <c r="BH325" s="199"/>
    </row>
    <row r="326" spans="1:60" outlineLevel="1">
      <c r="A326" s="236"/>
      <c r="B326" s="211"/>
      <c r="C326" s="267" t="s">
        <v>463</v>
      </c>
      <c r="D326" s="215"/>
      <c r="E326" s="220">
        <v>621</v>
      </c>
      <c r="F326" s="228"/>
      <c r="G326" s="228"/>
      <c r="H326" s="227"/>
      <c r="I326" s="241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  <c r="AL326" s="199"/>
      <c r="AM326" s="199"/>
      <c r="AN326" s="199"/>
      <c r="AO326" s="199"/>
      <c r="AP326" s="199"/>
      <c r="AQ326" s="199"/>
      <c r="AR326" s="199"/>
      <c r="AS326" s="199"/>
      <c r="AT326" s="199"/>
      <c r="AU326" s="199"/>
      <c r="AV326" s="199"/>
      <c r="AW326" s="199"/>
      <c r="AX326" s="199"/>
      <c r="AY326" s="199"/>
      <c r="AZ326" s="199"/>
      <c r="BA326" s="199"/>
      <c r="BB326" s="199"/>
      <c r="BC326" s="199"/>
      <c r="BD326" s="199"/>
      <c r="BE326" s="199"/>
      <c r="BF326" s="199"/>
      <c r="BG326" s="199"/>
      <c r="BH326" s="199"/>
    </row>
    <row r="327" spans="1:60" outlineLevel="1">
      <c r="A327" s="236"/>
      <c r="B327" s="208" t="s">
        <v>464</v>
      </c>
      <c r="C327" s="265"/>
      <c r="D327" s="237"/>
      <c r="E327" s="238"/>
      <c r="F327" s="239"/>
      <c r="G327" s="229"/>
      <c r="H327" s="227"/>
      <c r="I327" s="241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>
        <v>0</v>
      </c>
      <c r="AD327" s="199"/>
      <c r="AE327" s="199"/>
      <c r="AF327" s="199"/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9"/>
      <c r="AX327" s="199"/>
      <c r="AY327" s="199"/>
      <c r="AZ327" s="199"/>
      <c r="BA327" s="199"/>
      <c r="BB327" s="199"/>
      <c r="BC327" s="199"/>
      <c r="BD327" s="199"/>
      <c r="BE327" s="199"/>
      <c r="BF327" s="199"/>
      <c r="BG327" s="199"/>
      <c r="BH327" s="199"/>
    </row>
    <row r="328" spans="1:60" outlineLevel="1">
      <c r="A328" s="236"/>
      <c r="B328" s="208" t="s">
        <v>465</v>
      </c>
      <c r="C328" s="265"/>
      <c r="D328" s="237"/>
      <c r="E328" s="238"/>
      <c r="F328" s="239"/>
      <c r="G328" s="229"/>
      <c r="H328" s="227"/>
      <c r="I328" s="241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  <c r="AA328" s="199"/>
      <c r="AB328" s="199"/>
      <c r="AC328" s="199"/>
      <c r="AD328" s="199"/>
      <c r="AE328" s="199"/>
      <c r="AF328" s="199"/>
      <c r="AG328" s="199"/>
      <c r="AH328" s="199"/>
      <c r="AI328" s="199"/>
      <c r="AJ328" s="199"/>
      <c r="AK328" s="199"/>
      <c r="AL328" s="199"/>
      <c r="AM328" s="199"/>
      <c r="AN328" s="199"/>
      <c r="AO328" s="199"/>
      <c r="AP328" s="199"/>
      <c r="AQ328" s="199"/>
      <c r="AR328" s="199"/>
      <c r="AS328" s="199"/>
      <c r="AT328" s="199"/>
      <c r="AU328" s="199"/>
      <c r="AV328" s="199"/>
      <c r="AW328" s="199"/>
      <c r="AX328" s="199"/>
      <c r="AY328" s="199"/>
      <c r="AZ328" s="199"/>
      <c r="BA328" s="199"/>
      <c r="BB328" s="199"/>
      <c r="BC328" s="199"/>
      <c r="BD328" s="199"/>
      <c r="BE328" s="199"/>
      <c r="BF328" s="199"/>
      <c r="BG328" s="199"/>
      <c r="BH328" s="199"/>
    </row>
    <row r="329" spans="1:60" outlineLevel="1">
      <c r="A329" s="236">
        <v>90</v>
      </c>
      <c r="B329" s="211" t="s">
        <v>466</v>
      </c>
      <c r="C329" s="266" t="s">
        <v>467</v>
      </c>
      <c r="D329" s="214" t="s">
        <v>193</v>
      </c>
      <c r="E329" s="219">
        <v>149.5</v>
      </c>
      <c r="F329" s="230"/>
      <c r="G329" s="228">
        <f>ROUND(E329*F329,2)</f>
        <v>0</v>
      </c>
      <c r="H329" s="227" t="s">
        <v>281</v>
      </c>
      <c r="I329" s="241" t="s">
        <v>122</v>
      </c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9"/>
      <c r="AA329" s="199"/>
      <c r="AB329" s="199"/>
      <c r="AC329" s="199"/>
      <c r="AD329" s="199"/>
      <c r="AE329" s="199"/>
      <c r="AF329" s="199"/>
      <c r="AG329" s="199"/>
      <c r="AH329" s="199"/>
      <c r="AI329" s="199"/>
      <c r="AJ329" s="199"/>
      <c r="AK329" s="199"/>
      <c r="AL329" s="199"/>
      <c r="AM329" s="199">
        <v>21</v>
      </c>
      <c r="AN329" s="199"/>
      <c r="AO329" s="199"/>
      <c r="AP329" s="199"/>
      <c r="AQ329" s="199"/>
      <c r="AR329" s="199"/>
      <c r="AS329" s="199"/>
      <c r="AT329" s="199"/>
      <c r="AU329" s="199"/>
      <c r="AV329" s="199"/>
      <c r="AW329" s="199"/>
      <c r="AX329" s="199"/>
      <c r="AY329" s="199"/>
      <c r="AZ329" s="199"/>
      <c r="BA329" s="199"/>
      <c r="BB329" s="199"/>
      <c r="BC329" s="199"/>
      <c r="BD329" s="199"/>
      <c r="BE329" s="199"/>
      <c r="BF329" s="199"/>
      <c r="BG329" s="199"/>
      <c r="BH329" s="199"/>
    </row>
    <row r="330" spans="1:60" outlineLevel="1">
      <c r="A330" s="236"/>
      <c r="B330" s="211"/>
      <c r="C330" s="267" t="s">
        <v>468</v>
      </c>
      <c r="D330" s="215"/>
      <c r="E330" s="220">
        <v>15</v>
      </c>
      <c r="F330" s="228"/>
      <c r="G330" s="228"/>
      <c r="H330" s="227"/>
      <c r="I330" s="241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  <c r="AA330" s="199"/>
      <c r="AB330" s="199"/>
      <c r="AC330" s="199"/>
      <c r="AD330" s="199"/>
      <c r="AE330" s="199"/>
      <c r="AF330" s="199"/>
      <c r="AG330" s="199"/>
      <c r="AH330" s="199"/>
      <c r="AI330" s="199"/>
      <c r="AJ330" s="199"/>
      <c r="AK330" s="199"/>
      <c r="AL330" s="199"/>
      <c r="AM330" s="199"/>
      <c r="AN330" s="199"/>
      <c r="AO330" s="199"/>
      <c r="AP330" s="199"/>
      <c r="AQ330" s="199"/>
      <c r="AR330" s="199"/>
      <c r="AS330" s="199"/>
      <c r="AT330" s="199"/>
      <c r="AU330" s="199"/>
      <c r="AV330" s="199"/>
      <c r="AW330" s="199"/>
      <c r="AX330" s="199"/>
      <c r="AY330" s="199"/>
      <c r="AZ330" s="199"/>
      <c r="BA330" s="199"/>
      <c r="BB330" s="199"/>
      <c r="BC330" s="199"/>
      <c r="BD330" s="199"/>
      <c r="BE330" s="199"/>
      <c r="BF330" s="199"/>
      <c r="BG330" s="199"/>
      <c r="BH330" s="199"/>
    </row>
    <row r="331" spans="1:60" outlineLevel="1">
      <c r="A331" s="236"/>
      <c r="B331" s="211"/>
      <c r="C331" s="267" t="s">
        <v>313</v>
      </c>
      <c r="D331" s="215"/>
      <c r="E331" s="220">
        <v>32</v>
      </c>
      <c r="F331" s="228"/>
      <c r="G331" s="228"/>
      <c r="H331" s="227"/>
      <c r="I331" s="241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199"/>
      <c r="AC331" s="199"/>
      <c r="AD331" s="199"/>
      <c r="AE331" s="199"/>
      <c r="AF331" s="199"/>
      <c r="AG331" s="199"/>
      <c r="AH331" s="199"/>
      <c r="AI331" s="199"/>
      <c r="AJ331" s="199"/>
      <c r="AK331" s="199"/>
      <c r="AL331" s="199"/>
      <c r="AM331" s="199"/>
      <c r="AN331" s="199"/>
      <c r="AO331" s="199"/>
      <c r="AP331" s="199"/>
      <c r="AQ331" s="199"/>
      <c r="AR331" s="199"/>
      <c r="AS331" s="199"/>
      <c r="AT331" s="199"/>
      <c r="AU331" s="199"/>
      <c r="AV331" s="199"/>
      <c r="AW331" s="199"/>
      <c r="AX331" s="199"/>
      <c r="AY331" s="199"/>
      <c r="AZ331" s="199"/>
      <c r="BA331" s="199"/>
      <c r="BB331" s="199"/>
      <c r="BC331" s="199"/>
      <c r="BD331" s="199"/>
      <c r="BE331" s="199"/>
      <c r="BF331" s="199"/>
      <c r="BG331" s="199"/>
      <c r="BH331" s="199"/>
    </row>
    <row r="332" spans="1:60" outlineLevel="1">
      <c r="A332" s="236"/>
      <c r="B332" s="211"/>
      <c r="C332" s="267" t="s">
        <v>469</v>
      </c>
      <c r="D332" s="215"/>
      <c r="E332" s="220">
        <v>24.5</v>
      </c>
      <c r="F332" s="228"/>
      <c r="G332" s="228"/>
      <c r="H332" s="227"/>
      <c r="I332" s="241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99"/>
      <c r="AQ332" s="199"/>
      <c r="AR332" s="199"/>
      <c r="AS332" s="199"/>
      <c r="AT332" s="199"/>
      <c r="AU332" s="199"/>
      <c r="AV332" s="199"/>
      <c r="AW332" s="199"/>
      <c r="AX332" s="199"/>
      <c r="AY332" s="199"/>
      <c r="AZ332" s="199"/>
      <c r="BA332" s="199"/>
      <c r="BB332" s="199"/>
      <c r="BC332" s="199"/>
      <c r="BD332" s="199"/>
      <c r="BE332" s="199"/>
      <c r="BF332" s="199"/>
      <c r="BG332" s="199"/>
      <c r="BH332" s="199"/>
    </row>
    <row r="333" spans="1:60" outlineLevel="1">
      <c r="A333" s="236"/>
      <c r="B333" s="211"/>
      <c r="C333" s="267" t="s">
        <v>470</v>
      </c>
      <c r="D333" s="215"/>
      <c r="E333" s="220">
        <v>78</v>
      </c>
      <c r="F333" s="228"/>
      <c r="G333" s="228"/>
      <c r="H333" s="227"/>
      <c r="I333" s="241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  <c r="AA333" s="199"/>
      <c r="AB333" s="199"/>
      <c r="AC333" s="199"/>
      <c r="AD333" s="199"/>
      <c r="AE333" s="199"/>
      <c r="AF333" s="199"/>
      <c r="AG333" s="199"/>
      <c r="AH333" s="199"/>
      <c r="AI333" s="199"/>
      <c r="AJ333" s="199"/>
      <c r="AK333" s="199"/>
      <c r="AL333" s="199"/>
      <c r="AM333" s="199"/>
      <c r="AN333" s="199"/>
      <c r="AO333" s="199"/>
      <c r="AP333" s="199"/>
      <c r="AQ333" s="199"/>
      <c r="AR333" s="199"/>
      <c r="AS333" s="199"/>
      <c r="AT333" s="199"/>
      <c r="AU333" s="199"/>
      <c r="AV333" s="199"/>
      <c r="AW333" s="199"/>
      <c r="AX333" s="199"/>
      <c r="AY333" s="199"/>
      <c r="AZ333" s="199"/>
      <c r="BA333" s="199"/>
      <c r="BB333" s="199"/>
      <c r="BC333" s="199"/>
      <c r="BD333" s="199"/>
      <c r="BE333" s="199"/>
      <c r="BF333" s="199"/>
      <c r="BG333" s="199"/>
      <c r="BH333" s="199"/>
    </row>
    <row r="334" spans="1:60" outlineLevel="1">
      <c r="A334" s="236">
        <v>91</v>
      </c>
      <c r="B334" s="211" t="s">
        <v>471</v>
      </c>
      <c r="C334" s="266" t="s">
        <v>472</v>
      </c>
      <c r="D334" s="214" t="s">
        <v>193</v>
      </c>
      <c r="E334" s="219">
        <v>54</v>
      </c>
      <c r="F334" s="230"/>
      <c r="G334" s="228">
        <f>ROUND(E334*F334,2)</f>
        <v>0</v>
      </c>
      <c r="H334" s="227" t="s">
        <v>281</v>
      </c>
      <c r="I334" s="241" t="s">
        <v>122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199"/>
      <c r="AC334" s="199"/>
      <c r="AD334" s="199"/>
      <c r="AE334" s="199"/>
      <c r="AF334" s="199"/>
      <c r="AG334" s="199"/>
      <c r="AH334" s="199"/>
      <c r="AI334" s="199"/>
      <c r="AJ334" s="199"/>
      <c r="AK334" s="199"/>
      <c r="AL334" s="199"/>
      <c r="AM334" s="199">
        <v>21</v>
      </c>
      <c r="AN334" s="199"/>
      <c r="AO334" s="199"/>
      <c r="AP334" s="199"/>
      <c r="AQ334" s="199"/>
      <c r="AR334" s="199"/>
      <c r="AS334" s="199"/>
      <c r="AT334" s="199"/>
      <c r="AU334" s="199"/>
      <c r="AV334" s="199"/>
      <c r="AW334" s="199"/>
      <c r="AX334" s="199"/>
      <c r="AY334" s="199"/>
      <c r="AZ334" s="199"/>
      <c r="BA334" s="199"/>
      <c r="BB334" s="199"/>
      <c r="BC334" s="199"/>
      <c r="BD334" s="199"/>
      <c r="BE334" s="199"/>
      <c r="BF334" s="199"/>
      <c r="BG334" s="199"/>
      <c r="BH334" s="199"/>
    </row>
    <row r="335" spans="1:60" outlineLevel="1">
      <c r="A335" s="236">
        <v>92</v>
      </c>
      <c r="B335" s="211" t="s">
        <v>473</v>
      </c>
      <c r="C335" s="266" t="s">
        <v>474</v>
      </c>
      <c r="D335" s="214" t="s">
        <v>193</v>
      </c>
      <c r="E335" s="219">
        <v>82</v>
      </c>
      <c r="F335" s="230"/>
      <c r="G335" s="228">
        <f>ROUND(E335*F335,2)</f>
        <v>0</v>
      </c>
      <c r="H335" s="227" t="s">
        <v>281</v>
      </c>
      <c r="I335" s="241" t="s">
        <v>122</v>
      </c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199"/>
      <c r="AC335" s="199"/>
      <c r="AD335" s="199"/>
      <c r="AE335" s="199"/>
      <c r="AF335" s="199"/>
      <c r="AG335" s="199"/>
      <c r="AH335" s="199"/>
      <c r="AI335" s="199"/>
      <c r="AJ335" s="199"/>
      <c r="AK335" s="199"/>
      <c r="AL335" s="199"/>
      <c r="AM335" s="199">
        <v>21</v>
      </c>
      <c r="AN335" s="199"/>
      <c r="AO335" s="199"/>
      <c r="AP335" s="199"/>
      <c r="AQ335" s="199"/>
      <c r="AR335" s="199"/>
      <c r="AS335" s="199"/>
      <c r="AT335" s="199"/>
      <c r="AU335" s="199"/>
      <c r="AV335" s="199"/>
      <c r="AW335" s="199"/>
      <c r="AX335" s="199"/>
      <c r="AY335" s="199"/>
      <c r="AZ335" s="199"/>
      <c r="BA335" s="199"/>
      <c r="BB335" s="199"/>
      <c r="BC335" s="199"/>
      <c r="BD335" s="199"/>
      <c r="BE335" s="199"/>
      <c r="BF335" s="199"/>
      <c r="BG335" s="199"/>
      <c r="BH335" s="199"/>
    </row>
    <row r="336" spans="1:60" outlineLevel="1">
      <c r="A336" s="236"/>
      <c r="B336" s="208" t="s">
        <v>475</v>
      </c>
      <c r="C336" s="265"/>
      <c r="D336" s="237"/>
      <c r="E336" s="238"/>
      <c r="F336" s="239"/>
      <c r="G336" s="229"/>
      <c r="H336" s="227"/>
      <c r="I336" s="241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9"/>
      <c r="AA336" s="199"/>
      <c r="AB336" s="199"/>
      <c r="AC336" s="199">
        <v>0</v>
      </c>
      <c r="AD336" s="199"/>
      <c r="AE336" s="199"/>
      <c r="AF336" s="199"/>
      <c r="AG336" s="199"/>
      <c r="AH336" s="199"/>
      <c r="AI336" s="199"/>
      <c r="AJ336" s="199"/>
      <c r="AK336" s="199"/>
      <c r="AL336" s="199"/>
      <c r="AM336" s="199"/>
      <c r="AN336" s="199"/>
      <c r="AO336" s="199"/>
      <c r="AP336" s="199"/>
      <c r="AQ336" s="199"/>
      <c r="AR336" s="199"/>
      <c r="AS336" s="199"/>
      <c r="AT336" s="199"/>
      <c r="AU336" s="199"/>
      <c r="AV336" s="199"/>
      <c r="AW336" s="199"/>
      <c r="AX336" s="199"/>
      <c r="AY336" s="199"/>
      <c r="AZ336" s="199"/>
      <c r="BA336" s="199"/>
      <c r="BB336" s="199"/>
      <c r="BC336" s="199"/>
      <c r="BD336" s="199"/>
      <c r="BE336" s="199"/>
      <c r="BF336" s="199"/>
      <c r="BG336" s="199"/>
      <c r="BH336" s="199"/>
    </row>
    <row r="337" spans="1:60" outlineLevel="1">
      <c r="A337" s="236"/>
      <c r="B337" s="208" t="s">
        <v>476</v>
      </c>
      <c r="C337" s="265"/>
      <c r="D337" s="237"/>
      <c r="E337" s="238"/>
      <c r="F337" s="239"/>
      <c r="G337" s="229"/>
      <c r="H337" s="227"/>
      <c r="I337" s="241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  <c r="AA337" s="199"/>
      <c r="AB337" s="199"/>
      <c r="AC337" s="199"/>
      <c r="AD337" s="199"/>
      <c r="AE337" s="199"/>
      <c r="AF337" s="199"/>
      <c r="AG337" s="199"/>
      <c r="AH337" s="199"/>
      <c r="AI337" s="199"/>
      <c r="AJ337" s="199"/>
      <c r="AK337" s="199"/>
      <c r="AL337" s="199"/>
      <c r="AM337" s="199"/>
      <c r="AN337" s="199"/>
      <c r="AO337" s="199"/>
      <c r="AP337" s="199"/>
      <c r="AQ337" s="199"/>
      <c r="AR337" s="199"/>
      <c r="AS337" s="199"/>
      <c r="AT337" s="199"/>
      <c r="AU337" s="199"/>
      <c r="AV337" s="199"/>
      <c r="AW337" s="199"/>
      <c r="AX337" s="199"/>
      <c r="AY337" s="199"/>
      <c r="AZ337" s="199"/>
      <c r="BA337" s="199"/>
      <c r="BB337" s="199"/>
      <c r="BC337" s="199"/>
      <c r="BD337" s="199"/>
      <c r="BE337" s="199"/>
      <c r="BF337" s="199"/>
      <c r="BG337" s="199"/>
      <c r="BH337" s="199"/>
    </row>
    <row r="338" spans="1:60" outlineLevel="1">
      <c r="A338" s="236">
        <v>93</v>
      </c>
      <c r="B338" s="211" t="s">
        <v>477</v>
      </c>
      <c r="C338" s="266" t="s">
        <v>478</v>
      </c>
      <c r="D338" s="214" t="s">
        <v>193</v>
      </c>
      <c r="E338" s="219">
        <v>33</v>
      </c>
      <c r="F338" s="230"/>
      <c r="G338" s="228">
        <f>ROUND(E338*F338,2)</f>
        <v>0</v>
      </c>
      <c r="H338" s="227" t="s">
        <v>281</v>
      </c>
      <c r="I338" s="241" t="s">
        <v>122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199"/>
      <c r="AC338" s="199"/>
      <c r="AD338" s="199"/>
      <c r="AE338" s="199"/>
      <c r="AF338" s="199"/>
      <c r="AG338" s="199"/>
      <c r="AH338" s="199"/>
      <c r="AI338" s="199"/>
      <c r="AJ338" s="199"/>
      <c r="AK338" s="199"/>
      <c r="AL338" s="199"/>
      <c r="AM338" s="199">
        <v>21</v>
      </c>
      <c r="AN338" s="199"/>
      <c r="AO338" s="199"/>
      <c r="AP338" s="199"/>
      <c r="AQ338" s="199"/>
      <c r="AR338" s="199"/>
      <c r="AS338" s="199"/>
      <c r="AT338" s="199"/>
      <c r="AU338" s="199"/>
      <c r="AV338" s="199"/>
      <c r="AW338" s="199"/>
      <c r="AX338" s="199"/>
      <c r="AY338" s="199"/>
      <c r="AZ338" s="199"/>
      <c r="BA338" s="199"/>
      <c r="BB338" s="199"/>
      <c r="BC338" s="199"/>
      <c r="BD338" s="199"/>
      <c r="BE338" s="199"/>
      <c r="BF338" s="199"/>
      <c r="BG338" s="199"/>
      <c r="BH338" s="199"/>
    </row>
    <row r="339" spans="1:60" outlineLevel="1">
      <c r="A339" s="236"/>
      <c r="B339" s="208" t="s">
        <v>479</v>
      </c>
      <c r="C339" s="265"/>
      <c r="D339" s="237"/>
      <c r="E339" s="238"/>
      <c r="F339" s="239"/>
      <c r="G339" s="229"/>
      <c r="H339" s="227"/>
      <c r="I339" s="241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199"/>
      <c r="AC339" s="199">
        <v>0</v>
      </c>
      <c r="AD339" s="199"/>
      <c r="AE339" s="199"/>
      <c r="AF339" s="199"/>
      <c r="AG339" s="199"/>
      <c r="AH339" s="199"/>
      <c r="AI339" s="199"/>
      <c r="AJ339" s="199"/>
      <c r="AK339" s="199"/>
      <c r="AL339" s="199"/>
      <c r="AM339" s="199"/>
      <c r="AN339" s="199"/>
      <c r="AO339" s="199"/>
      <c r="AP339" s="199"/>
      <c r="AQ339" s="199"/>
      <c r="AR339" s="199"/>
      <c r="AS339" s="199"/>
      <c r="AT339" s="199"/>
      <c r="AU339" s="199"/>
      <c r="AV339" s="199"/>
      <c r="AW339" s="199"/>
      <c r="AX339" s="199"/>
      <c r="AY339" s="199"/>
      <c r="AZ339" s="199"/>
      <c r="BA339" s="199"/>
      <c r="BB339" s="199"/>
      <c r="BC339" s="199"/>
      <c r="BD339" s="199"/>
      <c r="BE339" s="199"/>
      <c r="BF339" s="199"/>
      <c r="BG339" s="199"/>
      <c r="BH339" s="199"/>
    </row>
    <row r="340" spans="1:60" ht="22.5" outlineLevel="1">
      <c r="A340" s="236"/>
      <c r="B340" s="208" t="s">
        <v>480</v>
      </c>
      <c r="C340" s="265"/>
      <c r="D340" s="237"/>
      <c r="E340" s="238"/>
      <c r="F340" s="239"/>
      <c r="G340" s="229"/>
      <c r="H340" s="227"/>
      <c r="I340" s="241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  <c r="AA340" s="199"/>
      <c r="AB340" s="199"/>
      <c r="AC340" s="199"/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99"/>
      <c r="AQ340" s="199"/>
      <c r="AR340" s="199"/>
      <c r="AS340" s="199"/>
      <c r="AT340" s="199"/>
      <c r="AU340" s="199"/>
      <c r="AV340" s="199"/>
      <c r="AW340" s="199"/>
      <c r="AX340" s="199"/>
      <c r="AY340" s="199"/>
      <c r="AZ340" s="200" t="str">
        <f>B340</f>
        <v>nebo vybourání otvorů průřezové plochy přes 4 m2 ve zdivu z betonu prostého, včetně pomocného lešení o výšce podlahy do 1900 mm a pro zatížení do 1,5 kPa  (150 kg/m2),</v>
      </c>
      <c r="BA340" s="199"/>
      <c r="BB340" s="199"/>
      <c r="BC340" s="199"/>
      <c r="BD340" s="199"/>
      <c r="BE340" s="199"/>
      <c r="BF340" s="199"/>
      <c r="BG340" s="199"/>
      <c r="BH340" s="199"/>
    </row>
    <row r="341" spans="1:60" outlineLevel="1">
      <c r="A341" s="236">
        <v>94</v>
      </c>
      <c r="B341" s="211" t="s">
        <v>481</v>
      </c>
      <c r="C341" s="266" t="s">
        <v>482</v>
      </c>
      <c r="D341" s="214" t="s">
        <v>120</v>
      </c>
      <c r="E341" s="219">
        <v>2.2679999999999998</v>
      </c>
      <c r="F341" s="230"/>
      <c r="G341" s="228">
        <f>ROUND(E341*F341,2)</f>
        <v>0</v>
      </c>
      <c r="H341" s="227" t="s">
        <v>483</v>
      </c>
      <c r="I341" s="241" t="s">
        <v>122</v>
      </c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  <c r="AL341" s="199"/>
      <c r="AM341" s="199">
        <v>21</v>
      </c>
      <c r="AN341" s="199"/>
      <c r="AO341" s="199"/>
      <c r="AP341" s="199"/>
      <c r="AQ341" s="199"/>
      <c r="AR341" s="199"/>
      <c r="AS341" s="199"/>
      <c r="AT341" s="199"/>
      <c r="AU341" s="199"/>
      <c r="AV341" s="199"/>
      <c r="AW341" s="199"/>
      <c r="AX341" s="199"/>
      <c r="AY341" s="199"/>
      <c r="AZ341" s="199"/>
      <c r="BA341" s="199"/>
      <c r="BB341" s="199"/>
      <c r="BC341" s="199"/>
      <c r="BD341" s="199"/>
      <c r="BE341" s="199"/>
      <c r="BF341" s="199"/>
      <c r="BG341" s="199"/>
      <c r="BH341" s="199"/>
    </row>
    <row r="342" spans="1:60" outlineLevel="1">
      <c r="A342" s="236"/>
      <c r="B342" s="211"/>
      <c r="C342" s="267" t="s">
        <v>484</v>
      </c>
      <c r="D342" s="215"/>
      <c r="E342" s="220">
        <v>2.2679999999999998</v>
      </c>
      <c r="F342" s="228"/>
      <c r="G342" s="228"/>
      <c r="H342" s="227"/>
      <c r="I342" s="241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199"/>
      <c r="AC342" s="199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199"/>
      <c r="AQ342" s="199"/>
      <c r="AR342" s="199"/>
      <c r="AS342" s="199"/>
      <c r="AT342" s="199"/>
      <c r="AU342" s="199"/>
      <c r="AV342" s="199"/>
      <c r="AW342" s="199"/>
      <c r="AX342" s="199"/>
      <c r="AY342" s="199"/>
      <c r="AZ342" s="199"/>
      <c r="BA342" s="199"/>
      <c r="BB342" s="199"/>
      <c r="BC342" s="199"/>
      <c r="BD342" s="199"/>
      <c r="BE342" s="199"/>
      <c r="BF342" s="199"/>
      <c r="BG342" s="199"/>
      <c r="BH342" s="199"/>
    </row>
    <row r="343" spans="1:60" outlineLevel="1">
      <c r="A343" s="236"/>
      <c r="B343" s="208" t="s">
        <v>485</v>
      </c>
      <c r="C343" s="265"/>
      <c r="D343" s="237"/>
      <c r="E343" s="238"/>
      <c r="F343" s="239"/>
      <c r="G343" s="229"/>
      <c r="H343" s="227"/>
      <c r="I343" s="241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199"/>
      <c r="AC343" s="199">
        <v>0</v>
      </c>
      <c r="AD343" s="199"/>
      <c r="AE343" s="199"/>
      <c r="AF343" s="199"/>
      <c r="AG343" s="199"/>
      <c r="AH343" s="199"/>
      <c r="AI343" s="199"/>
      <c r="AJ343" s="199"/>
      <c r="AK343" s="199"/>
      <c r="AL343" s="199"/>
      <c r="AM343" s="199"/>
      <c r="AN343" s="199"/>
      <c r="AO343" s="199"/>
      <c r="AP343" s="199"/>
      <c r="AQ343" s="199"/>
      <c r="AR343" s="199"/>
      <c r="AS343" s="199"/>
      <c r="AT343" s="199"/>
      <c r="AU343" s="199"/>
      <c r="AV343" s="199"/>
      <c r="AW343" s="199"/>
      <c r="AX343" s="199"/>
      <c r="AY343" s="199"/>
      <c r="AZ343" s="199"/>
      <c r="BA343" s="199"/>
      <c r="BB343" s="199"/>
      <c r="BC343" s="199"/>
      <c r="BD343" s="199"/>
      <c r="BE343" s="199"/>
      <c r="BF343" s="199"/>
      <c r="BG343" s="199"/>
      <c r="BH343" s="199"/>
    </row>
    <row r="344" spans="1:60" outlineLevel="1">
      <c r="A344" s="236"/>
      <c r="B344" s="208" t="s">
        <v>486</v>
      </c>
      <c r="C344" s="265"/>
      <c r="D344" s="237"/>
      <c r="E344" s="238"/>
      <c r="F344" s="239"/>
      <c r="G344" s="229"/>
      <c r="H344" s="227"/>
      <c r="I344" s="241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  <c r="AL344" s="199"/>
      <c r="AM344" s="199"/>
      <c r="AN344" s="199"/>
      <c r="AO344" s="199"/>
      <c r="AP344" s="199"/>
      <c r="AQ344" s="199"/>
      <c r="AR344" s="199"/>
      <c r="AS344" s="199"/>
      <c r="AT344" s="199"/>
      <c r="AU344" s="199"/>
      <c r="AV344" s="199"/>
      <c r="AW344" s="199"/>
      <c r="AX344" s="199"/>
      <c r="AY344" s="199"/>
      <c r="AZ344" s="199"/>
      <c r="BA344" s="199"/>
      <c r="BB344" s="199"/>
      <c r="BC344" s="199"/>
      <c r="BD344" s="199"/>
      <c r="BE344" s="199"/>
      <c r="BF344" s="199"/>
      <c r="BG344" s="199"/>
      <c r="BH344" s="199"/>
    </row>
    <row r="345" spans="1:60" outlineLevel="1">
      <c r="A345" s="236">
        <v>95</v>
      </c>
      <c r="B345" s="211" t="s">
        <v>487</v>
      </c>
      <c r="C345" s="266" t="s">
        <v>488</v>
      </c>
      <c r="D345" s="214" t="s">
        <v>193</v>
      </c>
      <c r="E345" s="219">
        <v>16.2</v>
      </c>
      <c r="F345" s="230"/>
      <c r="G345" s="228">
        <f>ROUND(E345*F345,2)</f>
        <v>0</v>
      </c>
      <c r="H345" s="227" t="s">
        <v>483</v>
      </c>
      <c r="I345" s="241" t="s">
        <v>122</v>
      </c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  <c r="AL345" s="199"/>
      <c r="AM345" s="199">
        <v>21</v>
      </c>
      <c r="AN345" s="199"/>
      <c r="AO345" s="199"/>
      <c r="AP345" s="199"/>
      <c r="AQ345" s="199"/>
      <c r="AR345" s="199"/>
      <c r="AS345" s="199"/>
      <c r="AT345" s="199"/>
      <c r="AU345" s="199"/>
      <c r="AV345" s="199"/>
      <c r="AW345" s="199"/>
      <c r="AX345" s="199"/>
      <c r="AY345" s="199"/>
      <c r="AZ345" s="199"/>
      <c r="BA345" s="199"/>
      <c r="BB345" s="199"/>
      <c r="BC345" s="199"/>
      <c r="BD345" s="199"/>
      <c r="BE345" s="199"/>
      <c r="BF345" s="199"/>
      <c r="BG345" s="199"/>
      <c r="BH345" s="199"/>
    </row>
    <row r="346" spans="1:60" outlineLevel="1">
      <c r="A346" s="236"/>
      <c r="B346" s="211"/>
      <c r="C346" s="267" t="s">
        <v>489</v>
      </c>
      <c r="D346" s="215"/>
      <c r="E346" s="220">
        <v>16.2</v>
      </c>
      <c r="F346" s="228"/>
      <c r="G346" s="228"/>
      <c r="H346" s="227"/>
      <c r="I346" s="241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199"/>
      <c r="AC346" s="199"/>
      <c r="AD346" s="199"/>
      <c r="AE346" s="199"/>
      <c r="AF346" s="199"/>
      <c r="AG346" s="199"/>
      <c r="AH346" s="199"/>
      <c r="AI346" s="199"/>
      <c r="AJ346" s="199"/>
      <c r="AK346" s="199"/>
      <c r="AL346" s="199"/>
      <c r="AM346" s="199"/>
      <c r="AN346" s="199"/>
      <c r="AO346" s="199"/>
      <c r="AP346" s="199"/>
      <c r="AQ346" s="199"/>
      <c r="AR346" s="199"/>
      <c r="AS346" s="199"/>
      <c r="AT346" s="199"/>
      <c r="AU346" s="199"/>
      <c r="AV346" s="199"/>
      <c r="AW346" s="199"/>
      <c r="AX346" s="199"/>
      <c r="AY346" s="199"/>
      <c r="AZ346" s="199"/>
      <c r="BA346" s="199"/>
      <c r="BB346" s="199"/>
      <c r="BC346" s="199"/>
      <c r="BD346" s="199"/>
      <c r="BE346" s="199"/>
      <c r="BF346" s="199"/>
      <c r="BG346" s="199"/>
      <c r="BH346" s="199"/>
    </row>
    <row r="347" spans="1:60" outlineLevel="1">
      <c r="A347" s="236"/>
      <c r="B347" s="208" t="s">
        <v>490</v>
      </c>
      <c r="C347" s="265"/>
      <c r="D347" s="237"/>
      <c r="E347" s="238"/>
      <c r="F347" s="239"/>
      <c r="G347" s="229"/>
      <c r="H347" s="227"/>
      <c r="I347" s="241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199"/>
      <c r="AC347" s="199">
        <v>0</v>
      </c>
      <c r="AD347" s="199"/>
      <c r="AE347" s="199"/>
      <c r="AF347" s="199"/>
      <c r="AG347" s="199"/>
      <c r="AH347" s="199"/>
      <c r="AI347" s="199"/>
      <c r="AJ347" s="199"/>
      <c r="AK347" s="199"/>
      <c r="AL347" s="199"/>
      <c r="AM347" s="199"/>
      <c r="AN347" s="199"/>
      <c r="AO347" s="199"/>
      <c r="AP347" s="199"/>
      <c r="AQ347" s="199"/>
      <c r="AR347" s="199"/>
      <c r="AS347" s="199"/>
      <c r="AT347" s="199"/>
      <c r="AU347" s="199"/>
      <c r="AV347" s="199"/>
      <c r="AW347" s="199"/>
      <c r="AX347" s="199"/>
      <c r="AY347" s="199"/>
      <c r="AZ347" s="199"/>
      <c r="BA347" s="199"/>
      <c r="BB347" s="199"/>
      <c r="BC347" s="199"/>
      <c r="BD347" s="199"/>
      <c r="BE347" s="199"/>
      <c r="BF347" s="199"/>
      <c r="BG347" s="199"/>
      <c r="BH347" s="199"/>
    </row>
    <row r="348" spans="1:60" ht="22.5" outlineLevel="1">
      <c r="A348" s="236"/>
      <c r="B348" s="208" t="s">
        <v>491</v>
      </c>
      <c r="C348" s="265"/>
      <c r="D348" s="237"/>
      <c r="E348" s="238"/>
      <c r="F348" s="239"/>
      <c r="G348" s="229"/>
      <c r="H348" s="227"/>
      <c r="I348" s="241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199"/>
      <c r="AC348" s="199"/>
      <c r="AD348" s="199"/>
      <c r="AE348" s="199"/>
      <c r="AF348" s="199"/>
      <c r="AG348" s="199"/>
      <c r="AH348" s="199"/>
      <c r="AI348" s="199"/>
      <c r="AJ348" s="199"/>
      <c r="AK348" s="199"/>
      <c r="AL348" s="199"/>
      <c r="AM348" s="199"/>
      <c r="AN348" s="199"/>
      <c r="AO348" s="199"/>
      <c r="AP348" s="199"/>
      <c r="AQ348" s="199"/>
      <c r="AR348" s="199"/>
      <c r="AS348" s="199"/>
      <c r="AT348" s="199"/>
      <c r="AU348" s="199"/>
      <c r="AV348" s="199"/>
      <c r="AW348" s="199"/>
      <c r="AX348" s="199"/>
      <c r="AY348" s="199"/>
      <c r="AZ348" s="200" t="str">
        <f>B348</f>
        <v>s jednou pásnicí s přemístěním hmot na skládku na vzdálenost do 10 m nebo s naložením na dopravní prostředek, se zásypem jam po odstraněných sloupcích a jeho zhutněním</v>
      </c>
      <c r="BA348" s="199"/>
      <c r="BB348" s="199"/>
      <c r="BC348" s="199"/>
      <c r="BD348" s="199"/>
      <c r="BE348" s="199"/>
      <c r="BF348" s="199"/>
      <c r="BG348" s="199"/>
      <c r="BH348" s="199"/>
    </row>
    <row r="349" spans="1:60" outlineLevel="1">
      <c r="A349" s="236">
        <v>96</v>
      </c>
      <c r="B349" s="211" t="s">
        <v>492</v>
      </c>
      <c r="C349" s="266" t="s">
        <v>493</v>
      </c>
      <c r="D349" s="214" t="s">
        <v>193</v>
      </c>
      <c r="E349" s="219">
        <v>8.4</v>
      </c>
      <c r="F349" s="230"/>
      <c r="G349" s="228">
        <f>ROUND(E349*F349,2)</f>
        <v>0</v>
      </c>
      <c r="H349" s="227" t="s">
        <v>281</v>
      </c>
      <c r="I349" s="241" t="s">
        <v>122</v>
      </c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199"/>
      <c r="AC349" s="199"/>
      <c r="AD349" s="199"/>
      <c r="AE349" s="199"/>
      <c r="AF349" s="199"/>
      <c r="AG349" s="199"/>
      <c r="AH349" s="199"/>
      <c r="AI349" s="199"/>
      <c r="AJ349" s="199"/>
      <c r="AK349" s="199"/>
      <c r="AL349" s="199"/>
      <c r="AM349" s="199">
        <v>21</v>
      </c>
      <c r="AN349" s="199"/>
      <c r="AO349" s="199"/>
      <c r="AP349" s="199"/>
      <c r="AQ349" s="199"/>
      <c r="AR349" s="199"/>
      <c r="AS349" s="199"/>
      <c r="AT349" s="199"/>
      <c r="AU349" s="199"/>
      <c r="AV349" s="199"/>
      <c r="AW349" s="199"/>
      <c r="AX349" s="199"/>
      <c r="AY349" s="199"/>
      <c r="AZ349" s="199"/>
      <c r="BA349" s="199"/>
      <c r="BB349" s="199"/>
      <c r="BC349" s="199"/>
      <c r="BD349" s="199"/>
      <c r="BE349" s="199"/>
      <c r="BF349" s="199"/>
      <c r="BG349" s="199"/>
      <c r="BH349" s="199"/>
    </row>
    <row r="350" spans="1:60" outlineLevel="1">
      <c r="A350" s="236"/>
      <c r="B350" s="211"/>
      <c r="C350" s="267" t="s">
        <v>494</v>
      </c>
      <c r="D350" s="215"/>
      <c r="E350" s="220">
        <v>8.4</v>
      </c>
      <c r="F350" s="228"/>
      <c r="G350" s="228"/>
      <c r="H350" s="227"/>
      <c r="I350" s="241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  <c r="AL350" s="199"/>
      <c r="AM350" s="199"/>
      <c r="AN350" s="199"/>
      <c r="AO350" s="199"/>
      <c r="AP350" s="199"/>
      <c r="AQ350" s="199"/>
      <c r="AR350" s="199"/>
      <c r="AS350" s="199"/>
      <c r="AT350" s="199"/>
      <c r="AU350" s="199"/>
      <c r="AV350" s="199"/>
      <c r="AW350" s="199"/>
      <c r="AX350" s="199"/>
      <c r="AY350" s="199"/>
      <c r="AZ350" s="199"/>
      <c r="BA350" s="199"/>
      <c r="BB350" s="199"/>
      <c r="BC350" s="199"/>
      <c r="BD350" s="199"/>
      <c r="BE350" s="199"/>
      <c r="BF350" s="199"/>
      <c r="BG350" s="199"/>
      <c r="BH350" s="199"/>
    </row>
    <row r="351" spans="1:60" outlineLevel="1">
      <c r="A351" s="236"/>
      <c r="B351" s="208" t="s">
        <v>495</v>
      </c>
      <c r="C351" s="265"/>
      <c r="D351" s="237"/>
      <c r="E351" s="238"/>
      <c r="F351" s="239"/>
      <c r="G351" s="229"/>
      <c r="H351" s="227"/>
      <c r="I351" s="241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  <c r="AA351" s="199"/>
      <c r="AB351" s="199"/>
      <c r="AC351" s="199">
        <v>0</v>
      </c>
      <c r="AD351" s="199"/>
      <c r="AE351" s="199"/>
      <c r="AF351" s="199"/>
      <c r="AG351" s="199"/>
      <c r="AH351" s="199"/>
      <c r="AI351" s="199"/>
      <c r="AJ351" s="199"/>
      <c r="AK351" s="199"/>
      <c r="AL351" s="199"/>
      <c r="AM351" s="199"/>
      <c r="AN351" s="199"/>
      <c r="AO351" s="199"/>
      <c r="AP351" s="199"/>
      <c r="AQ351" s="199"/>
      <c r="AR351" s="199"/>
      <c r="AS351" s="199"/>
      <c r="AT351" s="199"/>
      <c r="AU351" s="199"/>
      <c r="AV351" s="199"/>
      <c r="AW351" s="199"/>
      <c r="AX351" s="199"/>
      <c r="AY351" s="199"/>
      <c r="AZ351" s="199"/>
      <c r="BA351" s="199"/>
      <c r="BB351" s="199"/>
      <c r="BC351" s="199"/>
      <c r="BD351" s="199"/>
      <c r="BE351" s="199"/>
      <c r="BF351" s="199"/>
      <c r="BG351" s="199"/>
      <c r="BH351" s="199"/>
    </row>
    <row r="352" spans="1:60" outlineLevel="1">
      <c r="A352" s="236"/>
      <c r="B352" s="208" t="s">
        <v>496</v>
      </c>
      <c r="C352" s="265"/>
      <c r="D352" s="237"/>
      <c r="E352" s="238"/>
      <c r="F352" s="239"/>
      <c r="G352" s="229"/>
      <c r="H352" s="227"/>
      <c r="I352" s="241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  <c r="AL352" s="199"/>
      <c r="AM352" s="199"/>
      <c r="AN352" s="199"/>
      <c r="AO352" s="199"/>
      <c r="AP352" s="199"/>
      <c r="AQ352" s="199"/>
      <c r="AR352" s="199"/>
      <c r="AS352" s="199"/>
      <c r="AT352" s="199"/>
      <c r="AU352" s="199"/>
      <c r="AV352" s="199"/>
      <c r="AW352" s="199"/>
      <c r="AX352" s="199"/>
      <c r="AY352" s="199"/>
      <c r="AZ352" s="199"/>
      <c r="BA352" s="199"/>
      <c r="BB352" s="199"/>
      <c r="BC352" s="199"/>
      <c r="BD352" s="199"/>
      <c r="BE352" s="199"/>
      <c r="BF352" s="199"/>
      <c r="BG352" s="199"/>
      <c r="BH352" s="199"/>
    </row>
    <row r="353" spans="1:60" outlineLevel="1">
      <c r="A353" s="236"/>
      <c r="B353" s="208" t="s">
        <v>497</v>
      </c>
      <c r="C353" s="265"/>
      <c r="D353" s="237"/>
      <c r="E353" s="238"/>
      <c r="F353" s="239"/>
      <c r="G353" s="229"/>
      <c r="H353" s="227"/>
      <c r="I353" s="241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9"/>
      <c r="AC353" s="199">
        <v>1</v>
      </c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199"/>
      <c r="AQ353" s="199"/>
      <c r="AR353" s="199"/>
      <c r="AS353" s="199"/>
      <c r="AT353" s="199"/>
      <c r="AU353" s="199"/>
      <c r="AV353" s="199"/>
      <c r="AW353" s="199"/>
      <c r="AX353" s="199"/>
      <c r="AY353" s="199"/>
      <c r="AZ353" s="199"/>
      <c r="BA353" s="199"/>
      <c r="BB353" s="199"/>
      <c r="BC353" s="199"/>
      <c r="BD353" s="199"/>
      <c r="BE353" s="199"/>
      <c r="BF353" s="199"/>
      <c r="BG353" s="199"/>
      <c r="BH353" s="199"/>
    </row>
    <row r="354" spans="1:60" outlineLevel="1">
      <c r="A354" s="236">
        <v>97</v>
      </c>
      <c r="B354" s="211" t="s">
        <v>498</v>
      </c>
      <c r="C354" s="266" t="s">
        <v>499</v>
      </c>
      <c r="D354" s="214" t="s">
        <v>333</v>
      </c>
      <c r="E354" s="219">
        <v>5</v>
      </c>
      <c r="F354" s="230"/>
      <c r="G354" s="228">
        <f>ROUND(E354*F354,2)</f>
        <v>0</v>
      </c>
      <c r="H354" s="227" t="s">
        <v>281</v>
      </c>
      <c r="I354" s="241" t="s">
        <v>122</v>
      </c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>
        <v>21</v>
      </c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199"/>
      <c r="AX354" s="199"/>
      <c r="AY354" s="199"/>
      <c r="AZ354" s="199"/>
      <c r="BA354" s="199"/>
      <c r="BB354" s="199"/>
      <c r="BC354" s="199"/>
      <c r="BD354" s="199"/>
      <c r="BE354" s="199"/>
      <c r="BF354" s="199"/>
      <c r="BG354" s="199"/>
      <c r="BH354" s="199"/>
    </row>
    <row r="355" spans="1:60" outlineLevel="1">
      <c r="A355" s="236"/>
      <c r="B355" s="208" t="s">
        <v>500</v>
      </c>
      <c r="C355" s="265"/>
      <c r="D355" s="237"/>
      <c r="E355" s="238"/>
      <c r="F355" s="239"/>
      <c r="G355" s="229"/>
      <c r="H355" s="227"/>
      <c r="I355" s="241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199"/>
      <c r="AC355" s="199">
        <v>0</v>
      </c>
      <c r="AD355" s="199"/>
      <c r="AE355" s="199"/>
      <c r="AF355" s="199"/>
      <c r="AG355" s="199"/>
      <c r="AH355" s="199"/>
      <c r="AI355" s="199"/>
      <c r="AJ355" s="199"/>
      <c r="AK355" s="199"/>
      <c r="AL355" s="199"/>
      <c r="AM355" s="199"/>
      <c r="AN355" s="199"/>
      <c r="AO355" s="199"/>
      <c r="AP355" s="199"/>
      <c r="AQ355" s="199"/>
      <c r="AR355" s="199"/>
      <c r="AS355" s="199"/>
      <c r="AT355" s="199"/>
      <c r="AU355" s="199"/>
      <c r="AV355" s="199"/>
      <c r="AW355" s="199"/>
      <c r="AX355" s="199"/>
      <c r="AY355" s="199"/>
      <c r="AZ355" s="199"/>
      <c r="BA355" s="199"/>
      <c r="BB355" s="199"/>
      <c r="BC355" s="199"/>
      <c r="BD355" s="199"/>
      <c r="BE355" s="199"/>
      <c r="BF355" s="199"/>
      <c r="BG355" s="199"/>
      <c r="BH355" s="199"/>
    </row>
    <row r="356" spans="1:60" outlineLevel="1">
      <c r="A356" s="236"/>
      <c r="B356" s="208" t="s">
        <v>501</v>
      </c>
      <c r="C356" s="265"/>
      <c r="D356" s="237"/>
      <c r="E356" s="238"/>
      <c r="F356" s="239"/>
      <c r="G356" s="229"/>
      <c r="H356" s="227"/>
      <c r="I356" s="241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>
        <v>1</v>
      </c>
      <c r="AD356" s="199"/>
      <c r="AE356" s="199"/>
      <c r="AF356" s="199"/>
      <c r="AG356" s="199"/>
      <c r="AH356" s="199"/>
      <c r="AI356" s="199"/>
      <c r="AJ356" s="199"/>
      <c r="AK356" s="199"/>
      <c r="AL356" s="199"/>
      <c r="AM356" s="199"/>
      <c r="AN356" s="199"/>
      <c r="AO356" s="199"/>
      <c r="AP356" s="199"/>
      <c r="AQ356" s="199"/>
      <c r="AR356" s="199"/>
      <c r="AS356" s="199"/>
      <c r="AT356" s="199"/>
      <c r="AU356" s="199"/>
      <c r="AV356" s="199"/>
      <c r="AW356" s="199"/>
      <c r="AX356" s="199"/>
      <c r="AY356" s="199"/>
      <c r="AZ356" s="199"/>
      <c r="BA356" s="199"/>
      <c r="BB356" s="199"/>
      <c r="BC356" s="199"/>
      <c r="BD356" s="199"/>
      <c r="BE356" s="199"/>
      <c r="BF356" s="199"/>
      <c r="BG356" s="199"/>
      <c r="BH356" s="199"/>
    </row>
    <row r="357" spans="1:60" outlineLevel="1">
      <c r="A357" s="236">
        <v>98</v>
      </c>
      <c r="B357" s="211" t="s">
        <v>502</v>
      </c>
      <c r="C357" s="266" t="s">
        <v>503</v>
      </c>
      <c r="D357" s="214" t="s">
        <v>333</v>
      </c>
      <c r="E357" s="219">
        <v>6</v>
      </c>
      <c r="F357" s="230"/>
      <c r="G357" s="228">
        <f>ROUND(E357*F357,2)</f>
        <v>0</v>
      </c>
      <c r="H357" s="227" t="s">
        <v>483</v>
      </c>
      <c r="I357" s="241" t="s">
        <v>122</v>
      </c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199"/>
      <c r="AL357" s="199"/>
      <c r="AM357" s="199">
        <v>21</v>
      </c>
      <c r="AN357" s="199"/>
      <c r="AO357" s="199"/>
      <c r="AP357" s="199"/>
      <c r="AQ357" s="199"/>
      <c r="AR357" s="199"/>
      <c r="AS357" s="199"/>
      <c r="AT357" s="199"/>
      <c r="AU357" s="199"/>
      <c r="AV357" s="199"/>
      <c r="AW357" s="199"/>
      <c r="AX357" s="199"/>
      <c r="AY357" s="199"/>
      <c r="AZ357" s="199"/>
      <c r="BA357" s="199"/>
      <c r="BB357" s="199"/>
      <c r="BC357" s="199"/>
      <c r="BD357" s="199"/>
      <c r="BE357" s="199"/>
      <c r="BF357" s="199"/>
      <c r="BG357" s="199"/>
      <c r="BH357" s="199"/>
    </row>
    <row r="358" spans="1:60" outlineLevel="1">
      <c r="A358" s="236"/>
      <c r="B358" s="208" t="s">
        <v>504</v>
      </c>
      <c r="C358" s="265"/>
      <c r="D358" s="237"/>
      <c r="E358" s="238"/>
      <c r="F358" s="239"/>
      <c r="G358" s="229"/>
      <c r="H358" s="227"/>
      <c r="I358" s="241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>
        <v>0</v>
      </c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</row>
    <row r="359" spans="1:60" outlineLevel="1">
      <c r="A359" s="236"/>
      <c r="B359" s="208" t="s">
        <v>505</v>
      </c>
      <c r="C359" s="265"/>
      <c r="D359" s="237"/>
      <c r="E359" s="238"/>
      <c r="F359" s="239"/>
      <c r="G359" s="229"/>
      <c r="H359" s="227"/>
      <c r="I359" s="241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9"/>
      <c r="AC359" s="199"/>
      <c r="AD359" s="199"/>
      <c r="AE359" s="199"/>
      <c r="AF359" s="199"/>
      <c r="AG359" s="199"/>
      <c r="AH359" s="199"/>
      <c r="AI359" s="199"/>
      <c r="AJ359" s="199"/>
      <c r="AK359" s="199"/>
      <c r="AL359" s="199"/>
      <c r="AM359" s="199"/>
      <c r="AN359" s="199"/>
      <c r="AO359" s="199"/>
      <c r="AP359" s="199"/>
      <c r="AQ359" s="199"/>
      <c r="AR359" s="199"/>
      <c r="AS359" s="199"/>
      <c r="AT359" s="199"/>
      <c r="AU359" s="199"/>
      <c r="AV359" s="199"/>
      <c r="AW359" s="199"/>
      <c r="AX359" s="199"/>
      <c r="AY359" s="199"/>
      <c r="AZ359" s="200" t="str">
        <f>B359</f>
        <v>krajníků, desek nebo panelů od spojovacího materiálu s odklizením a uložením očištěných hmot a spojovacího materiálu na skládku na vzdálenost do 10 m</v>
      </c>
      <c r="BA359" s="199"/>
      <c r="BB359" s="199"/>
      <c r="BC359" s="199"/>
      <c r="BD359" s="199"/>
      <c r="BE359" s="199"/>
      <c r="BF359" s="199"/>
      <c r="BG359" s="199"/>
      <c r="BH359" s="199"/>
    </row>
    <row r="360" spans="1:60" outlineLevel="1">
      <c r="A360" s="236">
        <v>99</v>
      </c>
      <c r="B360" s="211" t="s">
        <v>506</v>
      </c>
      <c r="C360" s="266" t="s">
        <v>507</v>
      </c>
      <c r="D360" s="214" t="s">
        <v>193</v>
      </c>
      <c r="E360" s="219">
        <v>102.5</v>
      </c>
      <c r="F360" s="230"/>
      <c r="G360" s="228">
        <f>ROUND(E360*F360,2)</f>
        <v>0</v>
      </c>
      <c r="H360" s="227" t="s">
        <v>281</v>
      </c>
      <c r="I360" s="241" t="s">
        <v>122</v>
      </c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199"/>
      <c r="AC360" s="199"/>
      <c r="AD360" s="199"/>
      <c r="AE360" s="199"/>
      <c r="AF360" s="199"/>
      <c r="AG360" s="199"/>
      <c r="AH360" s="199"/>
      <c r="AI360" s="199"/>
      <c r="AJ360" s="199"/>
      <c r="AK360" s="199"/>
      <c r="AL360" s="199"/>
      <c r="AM360" s="199">
        <v>21</v>
      </c>
      <c r="AN360" s="199"/>
      <c r="AO360" s="199"/>
      <c r="AP360" s="199"/>
      <c r="AQ360" s="199"/>
      <c r="AR360" s="199"/>
      <c r="AS360" s="199"/>
      <c r="AT360" s="199"/>
      <c r="AU360" s="199"/>
      <c r="AV360" s="199"/>
      <c r="AW360" s="199"/>
      <c r="AX360" s="199"/>
      <c r="AY360" s="199"/>
      <c r="AZ360" s="199"/>
      <c r="BA360" s="199"/>
      <c r="BB360" s="199"/>
      <c r="BC360" s="199"/>
      <c r="BD360" s="199"/>
      <c r="BE360" s="199"/>
      <c r="BF360" s="199"/>
      <c r="BG360" s="199"/>
      <c r="BH360" s="199"/>
    </row>
    <row r="361" spans="1:60" outlineLevel="1">
      <c r="A361" s="236"/>
      <c r="B361" s="211"/>
      <c r="C361" s="267" t="s">
        <v>508</v>
      </c>
      <c r="D361" s="215"/>
      <c r="E361" s="220">
        <v>24.5</v>
      </c>
      <c r="F361" s="228"/>
      <c r="G361" s="228"/>
      <c r="H361" s="227"/>
      <c r="I361" s="241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  <c r="AL361" s="199"/>
      <c r="AM361" s="199"/>
      <c r="AN361" s="199"/>
      <c r="AO361" s="199"/>
      <c r="AP361" s="199"/>
      <c r="AQ361" s="199"/>
      <c r="AR361" s="199"/>
      <c r="AS361" s="199"/>
      <c r="AT361" s="199"/>
      <c r="AU361" s="199"/>
      <c r="AV361" s="199"/>
      <c r="AW361" s="199"/>
      <c r="AX361" s="199"/>
      <c r="AY361" s="199"/>
      <c r="AZ361" s="199"/>
      <c r="BA361" s="199"/>
      <c r="BB361" s="199"/>
      <c r="BC361" s="199"/>
      <c r="BD361" s="199"/>
      <c r="BE361" s="199"/>
      <c r="BF361" s="199"/>
      <c r="BG361" s="199"/>
      <c r="BH361" s="199"/>
    </row>
    <row r="362" spans="1:60" outlineLevel="1">
      <c r="A362" s="236"/>
      <c r="B362" s="211"/>
      <c r="C362" s="267" t="s">
        <v>470</v>
      </c>
      <c r="D362" s="215"/>
      <c r="E362" s="220">
        <v>78</v>
      </c>
      <c r="F362" s="228"/>
      <c r="G362" s="228"/>
      <c r="H362" s="227"/>
      <c r="I362" s="241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9"/>
      <c r="AC362" s="199"/>
      <c r="AD362" s="199"/>
      <c r="AE362" s="199"/>
      <c r="AF362" s="199"/>
      <c r="AG362" s="199"/>
      <c r="AH362" s="199"/>
      <c r="AI362" s="199"/>
      <c r="AJ362" s="199"/>
      <c r="AK362" s="199"/>
      <c r="AL362" s="199"/>
      <c r="AM362" s="199"/>
      <c r="AN362" s="199"/>
      <c r="AO362" s="199"/>
      <c r="AP362" s="199"/>
      <c r="AQ362" s="199"/>
      <c r="AR362" s="199"/>
      <c r="AS362" s="199"/>
      <c r="AT362" s="199"/>
      <c r="AU362" s="199"/>
      <c r="AV362" s="199"/>
      <c r="AW362" s="199"/>
      <c r="AX362" s="199"/>
      <c r="AY362" s="199"/>
      <c r="AZ362" s="199"/>
      <c r="BA362" s="199"/>
      <c r="BB362" s="199"/>
      <c r="BC362" s="199"/>
      <c r="BD362" s="199"/>
      <c r="BE362" s="199"/>
      <c r="BF362" s="199"/>
      <c r="BG362" s="199"/>
      <c r="BH362" s="199"/>
    </row>
    <row r="363" spans="1:60" outlineLevel="1">
      <c r="A363" s="236"/>
      <c r="B363" s="208" t="s">
        <v>509</v>
      </c>
      <c r="C363" s="265"/>
      <c r="D363" s="237"/>
      <c r="E363" s="238"/>
      <c r="F363" s="239"/>
      <c r="G363" s="229"/>
      <c r="H363" s="227"/>
      <c r="I363" s="241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199"/>
      <c r="AC363" s="199">
        <v>0</v>
      </c>
      <c r="AD363" s="199"/>
      <c r="AE363" s="199"/>
      <c r="AF363" s="199"/>
      <c r="AG363" s="199"/>
      <c r="AH363" s="199"/>
      <c r="AI363" s="199"/>
      <c r="AJ363" s="199"/>
      <c r="AK363" s="199"/>
      <c r="AL363" s="199"/>
      <c r="AM363" s="199"/>
      <c r="AN363" s="199"/>
      <c r="AO363" s="199"/>
      <c r="AP363" s="199"/>
      <c r="AQ363" s="199"/>
      <c r="AR363" s="199"/>
      <c r="AS363" s="199"/>
      <c r="AT363" s="199"/>
      <c r="AU363" s="199"/>
      <c r="AV363" s="199"/>
      <c r="AW363" s="199"/>
      <c r="AX363" s="199"/>
      <c r="AY363" s="199"/>
      <c r="AZ363" s="199"/>
      <c r="BA363" s="199"/>
      <c r="BB363" s="199"/>
      <c r="BC363" s="199"/>
      <c r="BD363" s="199"/>
      <c r="BE363" s="199"/>
      <c r="BF363" s="199"/>
      <c r="BG363" s="199"/>
      <c r="BH363" s="199"/>
    </row>
    <row r="364" spans="1:60" ht="22.5" outlineLevel="1">
      <c r="A364" s="236"/>
      <c r="B364" s="208" t="s">
        <v>510</v>
      </c>
      <c r="C364" s="265"/>
      <c r="D364" s="237"/>
      <c r="E364" s="238"/>
      <c r="F364" s="239"/>
      <c r="G364" s="229"/>
      <c r="H364" s="227"/>
      <c r="I364" s="241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199"/>
      <c r="AQ364" s="199"/>
      <c r="AR364" s="199"/>
      <c r="AS364" s="199"/>
      <c r="AT364" s="199"/>
      <c r="AU364" s="199"/>
      <c r="AV364" s="199"/>
      <c r="AW364" s="199"/>
      <c r="AX364" s="199"/>
      <c r="AY364" s="199"/>
      <c r="AZ364" s="200" t="str">
        <f>B364</f>
        <v>od spojovacího materiálu, s uložením očištěných kostek na skládku, s odklizením odpadových hmot na hromady a s odklizením vybouraných kostek na vzdálenost do 3 m</v>
      </c>
      <c r="BA364" s="199"/>
      <c r="BB364" s="199"/>
      <c r="BC364" s="199"/>
      <c r="BD364" s="199"/>
      <c r="BE364" s="199"/>
      <c r="BF364" s="199"/>
      <c r="BG364" s="199"/>
      <c r="BH364" s="199"/>
    </row>
    <row r="365" spans="1:60" outlineLevel="1">
      <c r="A365" s="236">
        <v>100</v>
      </c>
      <c r="B365" s="211" t="s">
        <v>511</v>
      </c>
      <c r="C365" s="266" t="s">
        <v>512</v>
      </c>
      <c r="D365" s="214" t="s">
        <v>169</v>
      </c>
      <c r="E365" s="219">
        <v>423.5</v>
      </c>
      <c r="F365" s="230"/>
      <c r="G365" s="228">
        <f>ROUND(E365*F365,2)</f>
        <v>0</v>
      </c>
      <c r="H365" s="227" t="s">
        <v>281</v>
      </c>
      <c r="I365" s="241" t="s">
        <v>122</v>
      </c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199"/>
      <c r="AC365" s="199"/>
      <c r="AD365" s="199"/>
      <c r="AE365" s="199"/>
      <c r="AF365" s="199"/>
      <c r="AG365" s="199"/>
      <c r="AH365" s="199"/>
      <c r="AI365" s="199"/>
      <c r="AJ365" s="199"/>
      <c r="AK365" s="199"/>
      <c r="AL365" s="199"/>
      <c r="AM365" s="199">
        <v>21</v>
      </c>
      <c r="AN365" s="199"/>
      <c r="AO365" s="199"/>
      <c r="AP365" s="199"/>
      <c r="AQ365" s="199"/>
      <c r="AR365" s="199"/>
      <c r="AS365" s="199"/>
      <c r="AT365" s="199"/>
      <c r="AU365" s="199"/>
      <c r="AV365" s="199"/>
      <c r="AW365" s="199"/>
      <c r="AX365" s="199"/>
      <c r="AY365" s="199"/>
      <c r="AZ365" s="199"/>
      <c r="BA365" s="199"/>
      <c r="BB365" s="199"/>
      <c r="BC365" s="199"/>
      <c r="BD365" s="199"/>
      <c r="BE365" s="199"/>
      <c r="BF365" s="199"/>
      <c r="BG365" s="199"/>
      <c r="BH365" s="199"/>
    </row>
    <row r="366" spans="1:60" outlineLevel="1">
      <c r="A366" s="236"/>
      <c r="B366" s="211"/>
      <c r="C366" s="267" t="s">
        <v>447</v>
      </c>
      <c r="D366" s="215"/>
      <c r="E366" s="220">
        <v>423.5</v>
      </c>
      <c r="F366" s="228"/>
      <c r="G366" s="228"/>
      <c r="H366" s="227"/>
      <c r="I366" s="241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99"/>
      <c r="AQ366" s="199"/>
      <c r="AR366" s="199"/>
      <c r="AS366" s="199"/>
      <c r="AT366" s="199"/>
      <c r="AU366" s="199"/>
      <c r="AV366" s="199"/>
      <c r="AW366" s="199"/>
      <c r="AX366" s="199"/>
      <c r="AY366" s="199"/>
      <c r="AZ366" s="199"/>
      <c r="BA366" s="199"/>
      <c r="BB366" s="199"/>
      <c r="BC366" s="199"/>
      <c r="BD366" s="199"/>
      <c r="BE366" s="199"/>
      <c r="BF366" s="199"/>
      <c r="BG366" s="199"/>
      <c r="BH366" s="199"/>
    </row>
    <row r="367" spans="1:60" outlineLevel="1">
      <c r="A367" s="236">
        <v>101</v>
      </c>
      <c r="B367" s="211" t="s">
        <v>513</v>
      </c>
      <c r="C367" s="266" t="s">
        <v>514</v>
      </c>
      <c r="D367" s="214" t="s">
        <v>169</v>
      </c>
      <c r="E367" s="219">
        <v>182</v>
      </c>
      <c r="F367" s="230"/>
      <c r="G367" s="228">
        <f>ROUND(E367*F367,2)</f>
        <v>0</v>
      </c>
      <c r="H367" s="227" t="s">
        <v>281</v>
      </c>
      <c r="I367" s="241" t="s">
        <v>122</v>
      </c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  <c r="AL367" s="199"/>
      <c r="AM367" s="199">
        <v>21</v>
      </c>
      <c r="AN367" s="199"/>
      <c r="AO367" s="199"/>
      <c r="AP367" s="199"/>
      <c r="AQ367" s="199"/>
      <c r="AR367" s="199"/>
      <c r="AS367" s="199"/>
      <c r="AT367" s="199"/>
      <c r="AU367" s="199"/>
      <c r="AV367" s="199"/>
      <c r="AW367" s="199"/>
      <c r="AX367" s="199"/>
      <c r="AY367" s="199"/>
      <c r="AZ367" s="199"/>
      <c r="BA367" s="199"/>
      <c r="BB367" s="199"/>
      <c r="BC367" s="199"/>
      <c r="BD367" s="199"/>
      <c r="BE367" s="199"/>
      <c r="BF367" s="199"/>
      <c r="BG367" s="199"/>
      <c r="BH367" s="199"/>
    </row>
    <row r="368" spans="1:60" outlineLevel="1">
      <c r="A368" s="236"/>
      <c r="B368" s="211"/>
      <c r="C368" s="267" t="s">
        <v>443</v>
      </c>
      <c r="D368" s="215"/>
      <c r="E368" s="220">
        <v>182</v>
      </c>
      <c r="F368" s="228"/>
      <c r="G368" s="228"/>
      <c r="H368" s="227"/>
      <c r="I368" s="241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199"/>
      <c r="AM368" s="199"/>
      <c r="AN368" s="199"/>
      <c r="AO368" s="199"/>
      <c r="AP368" s="199"/>
      <c r="AQ368" s="199"/>
      <c r="AR368" s="199"/>
      <c r="AS368" s="199"/>
      <c r="AT368" s="199"/>
      <c r="AU368" s="199"/>
      <c r="AV368" s="199"/>
      <c r="AW368" s="199"/>
      <c r="AX368" s="199"/>
      <c r="AY368" s="199"/>
      <c r="AZ368" s="199"/>
      <c r="BA368" s="199"/>
      <c r="BB368" s="199"/>
      <c r="BC368" s="199"/>
      <c r="BD368" s="199"/>
      <c r="BE368" s="199"/>
      <c r="BF368" s="199"/>
      <c r="BG368" s="199"/>
      <c r="BH368" s="199"/>
    </row>
    <row r="369" spans="1:60" outlineLevel="1">
      <c r="A369" s="236"/>
      <c r="B369" s="208" t="s">
        <v>515</v>
      </c>
      <c r="C369" s="265"/>
      <c r="D369" s="237"/>
      <c r="E369" s="238"/>
      <c r="F369" s="239"/>
      <c r="G369" s="229"/>
      <c r="H369" s="227"/>
      <c r="I369" s="241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9"/>
      <c r="AC369" s="199">
        <v>0</v>
      </c>
      <c r="AD369" s="199"/>
      <c r="AE369" s="199"/>
      <c r="AF369" s="199"/>
      <c r="AG369" s="199"/>
      <c r="AH369" s="199"/>
      <c r="AI369" s="199"/>
      <c r="AJ369" s="199"/>
      <c r="AK369" s="199"/>
      <c r="AL369" s="199"/>
      <c r="AM369" s="199"/>
      <c r="AN369" s="199"/>
      <c r="AO369" s="199"/>
      <c r="AP369" s="199"/>
      <c r="AQ369" s="199"/>
      <c r="AR369" s="199"/>
      <c r="AS369" s="199"/>
      <c r="AT369" s="199"/>
      <c r="AU369" s="199"/>
      <c r="AV369" s="199"/>
      <c r="AW369" s="199"/>
      <c r="AX369" s="199"/>
      <c r="AY369" s="199"/>
      <c r="AZ369" s="199"/>
      <c r="BA369" s="199"/>
      <c r="BB369" s="199"/>
      <c r="BC369" s="199"/>
      <c r="BD369" s="199"/>
      <c r="BE369" s="199"/>
      <c r="BF369" s="199"/>
      <c r="BG369" s="199"/>
      <c r="BH369" s="199"/>
    </row>
    <row r="370" spans="1:60" outlineLevel="1">
      <c r="A370" s="236">
        <v>102</v>
      </c>
      <c r="B370" s="211" t="s">
        <v>516</v>
      </c>
      <c r="C370" s="266" t="s">
        <v>517</v>
      </c>
      <c r="D370" s="214" t="s">
        <v>254</v>
      </c>
      <c r="E370" s="219">
        <v>386.02159999999998</v>
      </c>
      <c r="F370" s="230"/>
      <c r="G370" s="228">
        <f>ROUND(E370*F370,2)</f>
        <v>0</v>
      </c>
      <c r="H370" s="227" t="s">
        <v>483</v>
      </c>
      <c r="I370" s="241" t="s">
        <v>122</v>
      </c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>
        <v>21</v>
      </c>
      <c r="AN370" s="199"/>
      <c r="AO370" s="199"/>
      <c r="AP370" s="199"/>
      <c r="AQ370" s="199"/>
      <c r="AR370" s="199"/>
      <c r="AS370" s="199"/>
      <c r="AT370" s="199"/>
      <c r="AU370" s="199"/>
      <c r="AV370" s="199"/>
      <c r="AW370" s="199"/>
      <c r="AX370" s="199"/>
      <c r="AY370" s="199"/>
      <c r="AZ370" s="199"/>
      <c r="BA370" s="199"/>
      <c r="BB370" s="199"/>
      <c r="BC370" s="199"/>
      <c r="BD370" s="199"/>
      <c r="BE370" s="199"/>
      <c r="BF370" s="199"/>
      <c r="BG370" s="199"/>
      <c r="BH370" s="199"/>
    </row>
    <row r="371" spans="1:60" outlineLevel="1">
      <c r="A371" s="236"/>
      <c r="B371" s="211"/>
      <c r="C371" s="267" t="s">
        <v>518</v>
      </c>
      <c r="D371" s="215"/>
      <c r="E371" s="220">
        <v>461.74209999999999</v>
      </c>
      <c r="F371" s="228"/>
      <c r="G371" s="228"/>
      <c r="H371" s="227"/>
      <c r="I371" s="241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  <c r="AL371" s="199"/>
      <c r="AM371" s="199"/>
      <c r="AN371" s="199"/>
      <c r="AO371" s="199"/>
      <c r="AP371" s="199"/>
      <c r="AQ371" s="199"/>
      <c r="AR371" s="199"/>
      <c r="AS371" s="199"/>
      <c r="AT371" s="199"/>
      <c r="AU371" s="199"/>
      <c r="AV371" s="199"/>
      <c r="AW371" s="199"/>
      <c r="AX371" s="199"/>
      <c r="AY371" s="199"/>
      <c r="AZ371" s="199"/>
      <c r="BA371" s="199"/>
      <c r="BB371" s="199"/>
      <c r="BC371" s="199"/>
      <c r="BD371" s="199"/>
      <c r="BE371" s="199"/>
      <c r="BF371" s="199"/>
      <c r="BG371" s="199"/>
      <c r="BH371" s="199"/>
    </row>
    <row r="372" spans="1:60" outlineLevel="1">
      <c r="A372" s="236"/>
      <c r="B372" s="211"/>
      <c r="C372" s="267" t="s">
        <v>519</v>
      </c>
      <c r="D372" s="215"/>
      <c r="E372" s="220">
        <v>-60.857999999999997</v>
      </c>
      <c r="F372" s="228"/>
      <c r="G372" s="228"/>
      <c r="H372" s="227"/>
      <c r="I372" s="241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199"/>
      <c r="AQ372" s="199"/>
      <c r="AR372" s="199"/>
      <c r="AS372" s="199"/>
      <c r="AT372" s="199"/>
      <c r="AU372" s="199"/>
      <c r="AV372" s="199"/>
      <c r="AW372" s="199"/>
      <c r="AX372" s="199"/>
      <c r="AY372" s="199"/>
      <c r="AZ372" s="199"/>
      <c r="BA372" s="199"/>
      <c r="BB372" s="199"/>
      <c r="BC372" s="199"/>
      <c r="BD372" s="199"/>
      <c r="BE372" s="199"/>
      <c r="BF372" s="199"/>
      <c r="BG372" s="199"/>
      <c r="BH372" s="199"/>
    </row>
    <row r="373" spans="1:60" outlineLevel="1">
      <c r="A373" s="236"/>
      <c r="B373" s="211"/>
      <c r="C373" s="267" t="s">
        <v>520</v>
      </c>
      <c r="D373" s="215"/>
      <c r="E373" s="220">
        <v>-14.862500000000001</v>
      </c>
      <c r="F373" s="228"/>
      <c r="G373" s="228"/>
      <c r="H373" s="227"/>
      <c r="I373" s="241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199"/>
      <c r="AQ373" s="199"/>
      <c r="AR373" s="199"/>
      <c r="AS373" s="199"/>
      <c r="AT373" s="199"/>
      <c r="AU373" s="199"/>
      <c r="AV373" s="199"/>
      <c r="AW373" s="199"/>
      <c r="AX373" s="199"/>
      <c r="AY373" s="199"/>
      <c r="AZ373" s="199"/>
      <c r="BA373" s="199"/>
      <c r="BB373" s="199"/>
      <c r="BC373" s="199"/>
      <c r="BD373" s="199"/>
      <c r="BE373" s="199"/>
      <c r="BF373" s="199"/>
      <c r="BG373" s="199"/>
      <c r="BH373" s="199"/>
    </row>
    <row r="374" spans="1:60" outlineLevel="1">
      <c r="A374" s="236">
        <v>103</v>
      </c>
      <c r="B374" s="211" t="s">
        <v>521</v>
      </c>
      <c r="C374" s="266" t="s">
        <v>522</v>
      </c>
      <c r="D374" s="214" t="s">
        <v>254</v>
      </c>
      <c r="E374" s="219">
        <v>60.857999999999997</v>
      </c>
      <c r="F374" s="230"/>
      <c r="G374" s="228">
        <f>ROUND(E374*F374,2)</f>
        <v>0</v>
      </c>
      <c r="H374" s="227" t="s">
        <v>483</v>
      </c>
      <c r="I374" s="241" t="s">
        <v>122</v>
      </c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  <c r="AL374" s="199"/>
      <c r="AM374" s="199">
        <v>21</v>
      </c>
      <c r="AN374" s="199"/>
      <c r="AO374" s="199"/>
      <c r="AP374" s="199"/>
      <c r="AQ374" s="199"/>
      <c r="AR374" s="199"/>
      <c r="AS374" s="199"/>
      <c r="AT374" s="199"/>
      <c r="AU374" s="199"/>
      <c r="AV374" s="199"/>
      <c r="AW374" s="199"/>
      <c r="AX374" s="199"/>
      <c r="AY374" s="199"/>
      <c r="AZ374" s="199"/>
      <c r="BA374" s="199"/>
      <c r="BB374" s="199"/>
      <c r="BC374" s="199"/>
      <c r="BD374" s="199"/>
      <c r="BE374" s="199"/>
      <c r="BF374" s="199"/>
      <c r="BG374" s="199"/>
      <c r="BH374" s="199"/>
    </row>
    <row r="375" spans="1:60" outlineLevel="1">
      <c r="A375" s="236"/>
      <c r="B375" s="211"/>
      <c r="C375" s="267" t="s">
        <v>523</v>
      </c>
      <c r="D375" s="215"/>
      <c r="E375" s="220">
        <v>60.857999999999997</v>
      </c>
      <c r="F375" s="228"/>
      <c r="G375" s="228"/>
      <c r="H375" s="227"/>
      <c r="I375" s="241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199"/>
      <c r="AQ375" s="199"/>
      <c r="AR375" s="199"/>
      <c r="AS375" s="199"/>
      <c r="AT375" s="199"/>
      <c r="AU375" s="199"/>
      <c r="AV375" s="199"/>
      <c r="AW375" s="199"/>
      <c r="AX375" s="199"/>
      <c r="AY375" s="199"/>
      <c r="AZ375" s="199"/>
      <c r="BA375" s="199"/>
      <c r="BB375" s="199"/>
      <c r="BC375" s="199"/>
      <c r="BD375" s="199"/>
      <c r="BE375" s="199"/>
      <c r="BF375" s="199"/>
      <c r="BG375" s="199"/>
      <c r="BH375" s="199"/>
    </row>
    <row r="376" spans="1:60" outlineLevel="1">
      <c r="A376" s="236">
        <v>104</v>
      </c>
      <c r="B376" s="211" t="s">
        <v>524</v>
      </c>
      <c r="C376" s="266" t="s">
        <v>525</v>
      </c>
      <c r="D376" s="214" t="s">
        <v>393</v>
      </c>
      <c r="E376" s="219">
        <v>6</v>
      </c>
      <c r="F376" s="230"/>
      <c r="G376" s="228">
        <f>ROUND(E376*F376,2)</f>
        <v>0</v>
      </c>
      <c r="H376" s="227"/>
      <c r="I376" s="241" t="s">
        <v>200</v>
      </c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199"/>
      <c r="AC376" s="199"/>
      <c r="AD376" s="199"/>
      <c r="AE376" s="199"/>
      <c r="AF376" s="199"/>
      <c r="AG376" s="199"/>
      <c r="AH376" s="199"/>
      <c r="AI376" s="199"/>
      <c r="AJ376" s="199"/>
      <c r="AK376" s="199"/>
      <c r="AL376" s="199"/>
      <c r="AM376" s="199">
        <v>21</v>
      </c>
      <c r="AN376" s="199"/>
      <c r="AO376" s="199"/>
      <c r="AP376" s="199"/>
      <c r="AQ376" s="199"/>
      <c r="AR376" s="199"/>
      <c r="AS376" s="199"/>
      <c r="AT376" s="199"/>
      <c r="AU376" s="199"/>
      <c r="AV376" s="199"/>
      <c r="AW376" s="199"/>
      <c r="AX376" s="199"/>
      <c r="AY376" s="199"/>
      <c r="AZ376" s="199"/>
      <c r="BA376" s="199"/>
      <c r="BB376" s="199"/>
      <c r="BC376" s="199"/>
      <c r="BD376" s="199"/>
      <c r="BE376" s="199"/>
      <c r="BF376" s="199"/>
      <c r="BG376" s="199"/>
      <c r="BH376" s="199"/>
    </row>
    <row r="377" spans="1:60" ht="22.5" outlineLevel="1">
      <c r="A377" s="236">
        <v>105</v>
      </c>
      <c r="B377" s="211" t="s">
        <v>526</v>
      </c>
      <c r="C377" s="266" t="s">
        <v>527</v>
      </c>
      <c r="D377" s="214" t="s">
        <v>528</v>
      </c>
      <c r="E377" s="219">
        <v>228.73</v>
      </c>
      <c r="F377" s="230"/>
      <c r="G377" s="228">
        <f>ROUND(E377*F377,2)</f>
        <v>0</v>
      </c>
      <c r="H377" s="227"/>
      <c r="I377" s="241" t="s">
        <v>200</v>
      </c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9"/>
      <c r="AC377" s="199"/>
      <c r="AD377" s="199"/>
      <c r="AE377" s="199"/>
      <c r="AF377" s="199"/>
      <c r="AG377" s="199"/>
      <c r="AH377" s="199"/>
      <c r="AI377" s="199"/>
      <c r="AJ377" s="199"/>
      <c r="AK377" s="199"/>
      <c r="AL377" s="199"/>
      <c r="AM377" s="199">
        <v>21</v>
      </c>
      <c r="AN377" s="199"/>
      <c r="AO377" s="199"/>
      <c r="AP377" s="199"/>
      <c r="AQ377" s="199"/>
      <c r="AR377" s="199"/>
      <c r="AS377" s="199"/>
      <c r="AT377" s="199"/>
      <c r="AU377" s="199"/>
      <c r="AV377" s="199"/>
      <c r="AW377" s="199"/>
      <c r="AX377" s="199"/>
      <c r="AY377" s="199"/>
      <c r="AZ377" s="199"/>
      <c r="BA377" s="199"/>
      <c r="BB377" s="199"/>
      <c r="BC377" s="199"/>
      <c r="BD377" s="199"/>
      <c r="BE377" s="199"/>
      <c r="BF377" s="199"/>
      <c r="BG377" s="199"/>
      <c r="BH377" s="199"/>
    </row>
    <row r="378" spans="1:60" outlineLevel="1">
      <c r="A378" s="236"/>
      <c r="B378" s="211"/>
      <c r="C378" s="267" t="s">
        <v>529</v>
      </c>
      <c r="D378" s="215"/>
      <c r="E378" s="220">
        <v>14.862500000000001</v>
      </c>
      <c r="F378" s="228"/>
      <c r="G378" s="228"/>
      <c r="H378" s="227"/>
      <c r="I378" s="241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199"/>
      <c r="AC378" s="199"/>
      <c r="AD378" s="199"/>
      <c r="AE378" s="199"/>
      <c r="AF378" s="199"/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199"/>
      <c r="AQ378" s="199"/>
      <c r="AR378" s="199"/>
      <c r="AS378" s="199"/>
      <c r="AT378" s="199"/>
      <c r="AU378" s="199"/>
      <c r="AV378" s="199"/>
      <c r="AW378" s="199"/>
      <c r="AX378" s="199"/>
      <c r="AY378" s="199"/>
      <c r="AZ378" s="199"/>
      <c r="BA378" s="199"/>
      <c r="BB378" s="199"/>
      <c r="BC378" s="199"/>
      <c r="BD378" s="199"/>
      <c r="BE378" s="199"/>
      <c r="BF378" s="199"/>
      <c r="BG378" s="199"/>
      <c r="BH378" s="199"/>
    </row>
    <row r="379" spans="1:60" outlineLevel="1">
      <c r="A379" s="236"/>
      <c r="B379" s="211"/>
      <c r="C379" s="267" t="s">
        <v>530</v>
      </c>
      <c r="D379" s="215"/>
      <c r="E379" s="220">
        <v>213.86750000000001</v>
      </c>
      <c r="F379" s="228"/>
      <c r="G379" s="228"/>
      <c r="H379" s="227"/>
      <c r="I379" s="241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  <c r="AA379" s="199"/>
      <c r="AB379" s="199"/>
      <c r="AC379" s="199"/>
      <c r="AD379" s="199"/>
      <c r="AE379" s="199"/>
      <c r="AF379" s="199"/>
      <c r="AG379" s="199"/>
      <c r="AH379" s="199"/>
      <c r="AI379" s="199"/>
      <c r="AJ379" s="199"/>
      <c r="AK379" s="199"/>
      <c r="AL379" s="199"/>
      <c r="AM379" s="199"/>
      <c r="AN379" s="199"/>
      <c r="AO379" s="199"/>
      <c r="AP379" s="199"/>
      <c r="AQ379" s="199"/>
      <c r="AR379" s="199"/>
      <c r="AS379" s="199"/>
      <c r="AT379" s="199"/>
      <c r="AU379" s="199"/>
      <c r="AV379" s="199"/>
      <c r="AW379" s="199"/>
      <c r="AX379" s="199"/>
      <c r="AY379" s="199"/>
      <c r="AZ379" s="199"/>
      <c r="BA379" s="199"/>
      <c r="BB379" s="199"/>
      <c r="BC379" s="199"/>
      <c r="BD379" s="199"/>
      <c r="BE379" s="199"/>
      <c r="BF379" s="199"/>
      <c r="BG379" s="199"/>
      <c r="BH379" s="199"/>
    </row>
    <row r="380" spans="1:60" outlineLevel="1">
      <c r="A380" s="236"/>
      <c r="B380" s="208" t="s">
        <v>531</v>
      </c>
      <c r="C380" s="265"/>
      <c r="D380" s="237"/>
      <c r="E380" s="238"/>
      <c r="F380" s="239"/>
      <c r="G380" s="229"/>
      <c r="H380" s="227"/>
      <c r="I380" s="241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>
        <v>0</v>
      </c>
      <c r="AD380" s="199"/>
      <c r="AE380" s="199"/>
      <c r="AF380" s="199"/>
      <c r="AG380" s="199"/>
      <c r="AH380" s="199"/>
      <c r="AI380" s="199"/>
      <c r="AJ380" s="199"/>
      <c r="AK380" s="199"/>
      <c r="AL380" s="199"/>
      <c r="AM380" s="199"/>
      <c r="AN380" s="199"/>
      <c r="AO380" s="199"/>
      <c r="AP380" s="199"/>
      <c r="AQ380" s="199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199"/>
      <c r="BB380" s="199"/>
      <c r="BC380" s="199"/>
      <c r="BD380" s="199"/>
      <c r="BE380" s="199"/>
      <c r="BF380" s="199"/>
      <c r="BG380" s="199"/>
      <c r="BH380" s="199"/>
    </row>
    <row r="381" spans="1:60" outlineLevel="1">
      <c r="A381" s="236"/>
      <c r="B381" s="208" t="s">
        <v>532</v>
      </c>
      <c r="C381" s="265"/>
      <c r="D381" s="237"/>
      <c r="E381" s="238"/>
      <c r="F381" s="239"/>
      <c r="G381" s="229"/>
      <c r="H381" s="227"/>
      <c r="I381" s="241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99"/>
      <c r="AQ381" s="199"/>
      <c r="AR381" s="199"/>
      <c r="AS381" s="199"/>
      <c r="AT381" s="199"/>
      <c r="AU381" s="199"/>
      <c r="AV381" s="199"/>
      <c r="AW381" s="199"/>
      <c r="AX381" s="199"/>
      <c r="AY381" s="199"/>
      <c r="AZ381" s="199"/>
      <c r="BA381" s="199"/>
      <c r="BB381" s="199"/>
      <c r="BC381" s="199"/>
      <c r="BD381" s="199"/>
      <c r="BE381" s="199"/>
      <c r="BF381" s="199"/>
      <c r="BG381" s="199"/>
      <c r="BH381" s="199"/>
    </row>
    <row r="382" spans="1:60" outlineLevel="1">
      <c r="A382" s="236">
        <v>106</v>
      </c>
      <c r="B382" s="211" t="s">
        <v>533</v>
      </c>
      <c r="C382" s="266" t="s">
        <v>534</v>
      </c>
      <c r="D382" s="214" t="s">
        <v>254</v>
      </c>
      <c r="E382" s="219">
        <v>461.74209999999999</v>
      </c>
      <c r="F382" s="230"/>
      <c r="G382" s="228">
        <f>ROUND(E382*F382,2)</f>
        <v>0</v>
      </c>
      <c r="H382" s="227" t="s">
        <v>535</v>
      </c>
      <c r="I382" s="241" t="s">
        <v>122</v>
      </c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199"/>
      <c r="AC382" s="199"/>
      <c r="AD382" s="199"/>
      <c r="AE382" s="199"/>
      <c r="AF382" s="199"/>
      <c r="AG382" s="199"/>
      <c r="AH382" s="199"/>
      <c r="AI382" s="199"/>
      <c r="AJ382" s="199"/>
      <c r="AK382" s="199"/>
      <c r="AL382" s="199"/>
      <c r="AM382" s="199">
        <v>21</v>
      </c>
      <c r="AN382" s="199"/>
      <c r="AO382" s="199"/>
      <c r="AP382" s="199"/>
      <c r="AQ382" s="199"/>
      <c r="AR382" s="199"/>
      <c r="AS382" s="199"/>
      <c r="AT382" s="199"/>
      <c r="AU382" s="199"/>
      <c r="AV382" s="199"/>
      <c r="AW382" s="199"/>
      <c r="AX382" s="199"/>
      <c r="AY382" s="199"/>
      <c r="AZ382" s="199"/>
      <c r="BA382" s="199"/>
      <c r="BB382" s="199"/>
      <c r="BC382" s="199"/>
      <c r="BD382" s="199"/>
      <c r="BE382" s="199"/>
      <c r="BF382" s="199"/>
      <c r="BG382" s="199"/>
      <c r="BH382" s="199"/>
    </row>
    <row r="383" spans="1:60" outlineLevel="1">
      <c r="A383" s="236"/>
      <c r="B383" s="208" t="s">
        <v>536</v>
      </c>
      <c r="C383" s="265"/>
      <c r="D383" s="237"/>
      <c r="E383" s="238"/>
      <c r="F383" s="239"/>
      <c r="G383" s="229"/>
      <c r="H383" s="227"/>
      <c r="I383" s="241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199"/>
      <c r="AC383" s="199">
        <v>0</v>
      </c>
      <c r="AD383" s="199"/>
      <c r="AE383" s="199"/>
      <c r="AF383" s="199"/>
      <c r="AG383" s="199"/>
      <c r="AH383" s="199"/>
      <c r="AI383" s="199"/>
      <c r="AJ383" s="199"/>
      <c r="AK383" s="199"/>
      <c r="AL383" s="199"/>
      <c r="AM383" s="199"/>
      <c r="AN383" s="199"/>
      <c r="AO383" s="199"/>
      <c r="AP383" s="199"/>
      <c r="AQ383" s="199"/>
      <c r="AR383" s="199"/>
      <c r="AS383" s="199"/>
      <c r="AT383" s="199"/>
      <c r="AU383" s="199"/>
      <c r="AV383" s="199"/>
      <c r="AW383" s="199"/>
      <c r="AX383" s="199"/>
      <c r="AY383" s="199"/>
      <c r="AZ383" s="199"/>
      <c r="BA383" s="199"/>
      <c r="BB383" s="199"/>
      <c r="BC383" s="199"/>
      <c r="BD383" s="199"/>
      <c r="BE383" s="199"/>
      <c r="BF383" s="199"/>
      <c r="BG383" s="199"/>
      <c r="BH383" s="199"/>
    </row>
    <row r="384" spans="1:60" outlineLevel="1">
      <c r="A384" s="236">
        <v>107</v>
      </c>
      <c r="B384" s="211" t="s">
        <v>537</v>
      </c>
      <c r="C384" s="266" t="s">
        <v>538</v>
      </c>
      <c r="D384" s="214" t="s">
        <v>254</v>
      </c>
      <c r="E384" s="219">
        <v>461.74209999999999</v>
      </c>
      <c r="F384" s="230"/>
      <c r="G384" s="228">
        <f>ROUND(E384*F384,2)</f>
        <v>0</v>
      </c>
      <c r="H384" s="227" t="s">
        <v>483</v>
      </c>
      <c r="I384" s="241" t="s">
        <v>122</v>
      </c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  <c r="AL384" s="199"/>
      <c r="AM384" s="199">
        <v>21</v>
      </c>
      <c r="AN384" s="199"/>
      <c r="AO384" s="199"/>
      <c r="AP384" s="199"/>
      <c r="AQ384" s="199"/>
      <c r="AR384" s="199"/>
      <c r="AS384" s="199"/>
      <c r="AT384" s="199"/>
      <c r="AU384" s="199"/>
      <c r="AV384" s="199"/>
      <c r="AW384" s="199"/>
      <c r="AX384" s="199"/>
      <c r="AY384" s="199"/>
      <c r="AZ384" s="199"/>
      <c r="BA384" s="199"/>
      <c r="BB384" s="199"/>
      <c r="BC384" s="199"/>
      <c r="BD384" s="199"/>
      <c r="BE384" s="199"/>
      <c r="BF384" s="199"/>
      <c r="BG384" s="199"/>
      <c r="BH384" s="199"/>
    </row>
    <row r="385" spans="1:60" outlineLevel="1">
      <c r="A385" s="236">
        <v>108</v>
      </c>
      <c r="B385" s="211" t="s">
        <v>539</v>
      </c>
      <c r="C385" s="266" t="s">
        <v>540</v>
      </c>
      <c r="D385" s="214" t="s">
        <v>254</v>
      </c>
      <c r="E385" s="219">
        <v>2308.7105000000001</v>
      </c>
      <c r="F385" s="230"/>
      <c r="G385" s="228">
        <f>ROUND(E385*F385,2)</f>
        <v>0</v>
      </c>
      <c r="H385" s="227" t="s">
        <v>483</v>
      </c>
      <c r="I385" s="241" t="s">
        <v>122</v>
      </c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  <c r="AL385" s="199"/>
      <c r="AM385" s="199">
        <v>21</v>
      </c>
      <c r="AN385" s="199"/>
      <c r="AO385" s="199"/>
      <c r="AP385" s="199"/>
      <c r="AQ385" s="199"/>
      <c r="AR385" s="199"/>
      <c r="AS385" s="199"/>
      <c r="AT385" s="199"/>
      <c r="AU385" s="199"/>
      <c r="AV385" s="199"/>
      <c r="AW385" s="199"/>
      <c r="AX385" s="199"/>
      <c r="AY385" s="199"/>
      <c r="AZ385" s="199"/>
      <c r="BA385" s="199"/>
      <c r="BB385" s="199"/>
      <c r="BC385" s="199"/>
      <c r="BD385" s="199"/>
      <c r="BE385" s="199"/>
      <c r="BF385" s="199"/>
      <c r="BG385" s="199"/>
      <c r="BH385" s="199"/>
    </row>
    <row r="386" spans="1:60">
      <c r="A386" s="235" t="s">
        <v>114</v>
      </c>
      <c r="B386" s="210" t="s">
        <v>89</v>
      </c>
      <c r="C386" s="263" t="s">
        <v>90</v>
      </c>
      <c r="D386" s="212"/>
      <c r="E386" s="217"/>
      <c r="F386" s="231">
        <f>SUM(G387:G389)</f>
        <v>0</v>
      </c>
      <c r="G386" s="232"/>
      <c r="H386" s="224"/>
      <c r="I386" s="240"/>
    </row>
    <row r="387" spans="1:60" outlineLevel="1">
      <c r="A387" s="236"/>
      <c r="B387" s="207" t="s">
        <v>541</v>
      </c>
      <c r="C387" s="264"/>
      <c r="D387" s="213"/>
      <c r="E387" s="218"/>
      <c r="F387" s="225"/>
      <c r="G387" s="226"/>
      <c r="H387" s="227"/>
      <c r="I387" s="241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199"/>
      <c r="AC387" s="199">
        <v>0</v>
      </c>
      <c r="AD387" s="199"/>
      <c r="AE387" s="199"/>
      <c r="AF387" s="199"/>
      <c r="AG387" s="199"/>
      <c r="AH387" s="199"/>
      <c r="AI387" s="199"/>
      <c r="AJ387" s="199"/>
      <c r="AK387" s="199"/>
      <c r="AL387" s="199"/>
      <c r="AM387" s="199"/>
      <c r="AN387" s="199"/>
      <c r="AO387" s="199"/>
      <c r="AP387" s="199"/>
      <c r="AQ387" s="199"/>
      <c r="AR387" s="199"/>
      <c r="AS387" s="199"/>
      <c r="AT387" s="199"/>
      <c r="AU387" s="199"/>
      <c r="AV387" s="199"/>
      <c r="AW387" s="199"/>
      <c r="AX387" s="199"/>
      <c r="AY387" s="199"/>
      <c r="AZ387" s="199"/>
      <c r="BA387" s="199"/>
      <c r="BB387" s="199"/>
      <c r="BC387" s="199"/>
      <c r="BD387" s="199"/>
      <c r="BE387" s="199"/>
      <c r="BF387" s="199"/>
      <c r="BG387" s="199"/>
      <c r="BH387" s="199"/>
    </row>
    <row r="388" spans="1:60" outlineLevel="1">
      <c r="A388" s="236"/>
      <c r="B388" s="208" t="s">
        <v>542</v>
      </c>
      <c r="C388" s="265"/>
      <c r="D388" s="237"/>
      <c r="E388" s="238"/>
      <c r="F388" s="239"/>
      <c r="G388" s="229"/>
      <c r="H388" s="227"/>
      <c r="I388" s="241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99"/>
      <c r="AQ388" s="199"/>
      <c r="AR388" s="199"/>
      <c r="AS388" s="199"/>
      <c r="AT388" s="199"/>
      <c r="AU388" s="199"/>
      <c r="AV388" s="199"/>
      <c r="AW388" s="199"/>
      <c r="AX388" s="199"/>
      <c r="AY388" s="199"/>
      <c r="AZ388" s="199"/>
      <c r="BA388" s="199"/>
      <c r="BB388" s="199"/>
      <c r="BC388" s="199"/>
      <c r="BD388" s="199"/>
      <c r="BE388" s="199"/>
      <c r="BF388" s="199"/>
      <c r="BG388" s="199"/>
      <c r="BH388" s="199"/>
    </row>
    <row r="389" spans="1:60" outlineLevel="1">
      <c r="A389" s="236">
        <v>109</v>
      </c>
      <c r="B389" s="211" t="s">
        <v>543</v>
      </c>
      <c r="C389" s="266" t="s">
        <v>544</v>
      </c>
      <c r="D389" s="214" t="s">
        <v>254</v>
      </c>
      <c r="E389" s="219">
        <v>1388.3376800000001</v>
      </c>
      <c r="F389" s="230"/>
      <c r="G389" s="228">
        <f>ROUND(E389*F389,2)</f>
        <v>0</v>
      </c>
      <c r="H389" s="227" t="s">
        <v>281</v>
      </c>
      <c r="I389" s="241" t="s">
        <v>122</v>
      </c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199"/>
      <c r="AC389" s="199"/>
      <c r="AD389" s="199"/>
      <c r="AE389" s="199"/>
      <c r="AF389" s="199"/>
      <c r="AG389" s="199"/>
      <c r="AH389" s="199"/>
      <c r="AI389" s="199"/>
      <c r="AJ389" s="199"/>
      <c r="AK389" s="199"/>
      <c r="AL389" s="199"/>
      <c r="AM389" s="199">
        <v>21</v>
      </c>
      <c r="AN389" s="199"/>
      <c r="AO389" s="199"/>
      <c r="AP389" s="199"/>
      <c r="AQ389" s="199"/>
      <c r="AR389" s="199"/>
      <c r="AS389" s="199"/>
      <c r="AT389" s="199"/>
      <c r="AU389" s="199"/>
      <c r="AV389" s="199"/>
      <c r="AW389" s="199"/>
      <c r="AX389" s="199"/>
      <c r="AY389" s="199"/>
      <c r="AZ389" s="199"/>
      <c r="BA389" s="199"/>
      <c r="BB389" s="199"/>
      <c r="BC389" s="199"/>
      <c r="BD389" s="199"/>
      <c r="BE389" s="199"/>
      <c r="BF389" s="199"/>
      <c r="BG389" s="199"/>
      <c r="BH389" s="199"/>
    </row>
    <row r="390" spans="1:60">
      <c r="A390" s="235" t="s">
        <v>114</v>
      </c>
      <c r="B390" s="210" t="s">
        <v>91</v>
      </c>
      <c r="C390" s="263" t="s">
        <v>92</v>
      </c>
      <c r="D390" s="212"/>
      <c r="E390" s="217"/>
      <c r="F390" s="231">
        <f>SUM(G391:G394)</f>
        <v>0</v>
      </c>
      <c r="G390" s="232"/>
      <c r="H390" s="224"/>
      <c r="I390" s="240"/>
    </row>
    <row r="391" spans="1:60" outlineLevel="1">
      <c r="A391" s="236"/>
      <c r="B391" s="207" t="s">
        <v>545</v>
      </c>
      <c r="C391" s="264"/>
      <c r="D391" s="213"/>
      <c r="E391" s="218"/>
      <c r="F391" s="225"/>
      <c r="G391" s="226"/>
      <c r="H391" s="227"/>
      <c r="I391" s="241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  <c r="AA391" s="199"/>
      <c r="AB391" s="199"/>
      <c r="AC391" s="199">
        <v>0</v>
      </c>
      <c r="AD391" s="199"/>
      <c r="AE391" s="199"/>
      <c r="AF391" s="199"/>
      <c r="AG391" s="199"/>
      <c r="AH391" s="199"/>
      <c r="AI391" s="199"/>
      <c r="AJ391" s="199"/>
      <c r="AK391" s="199"/>
      <c r="AL391" s="199"/>
      <c r="AM391" s="199"/>
      <c r="AN391" s="199"/>
      <c r="AO391" s="199"/>
      <c r="AP391" s="199"/>
      <c r="AQ391" s="199"/>
      <c r="AR391" s="199"/>
      <c r="AS391" s="199"/>
      <c r="AT391" s="199"/>
      <c r="AU391" s="199"/>
      <c r="AV391" s="199"/>
      <c r="AW391" s="199"/>
      <c r="AX391" s="199"/>
      <c r="AY391" s="199"/>
      <c r="AZ391" s="199"/>
      <c r="BA391" s="199"/>
      <c r="BB391" s="199"/>
      <c r="BC391" s="199"/>
      <c r="BD391" s="199"/>
      <c r="BE391" s="199"/>
      <c r="BF391" s="199"/>
      <c r="BG391" s="199"/>
      <c r="BH391" s="199"/>
    </row>
    <row r="392" spans="1:60" outlineLevel="1">
      <c r="A392" s="236"/>
      <c r="B392" s="208" t="s">
        <v>546</v>
      </c>
      <c r="C392" s="265"/>
      <c r="D392" s="237"/>
      <c r="E392" s="238"/>
      <c r="F392" s="239"/>
      <c r="G392" s="229"/>
      <c r="H392" s="227"/>
      <c r="I392" s="241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99"/>
      <c r="AQ392" s="199"/>
      <c r="AR392" s="199"/>
      <c r="AS392" s="199"/>
      <c r="AT392" s="199"/>
      <c r="AU392" s="199"/>
      <c r="AV392" s="199"/>
      <c r="AW392" s="199"/>
      <c r="AX392" s="199"/>
      <c r="AY392" s="199"/>
      <c r="AZ392" s="199"/>
      <c r="BA392" s="199"/>
      <c r="BB392" s="199"/>
      <c r="BC392" s="199"/>
      <c r="BD392" s="199"/>
      <c r="BE392" s="199"/>
      <c r="BF392" s="199"/>
      <c r="BG392" s="199"/>
      <c r="BH392" s="199"/>
    </row>
    <row r="393" spans="1:60" outlineLevel="1">
      <c r="A393" s="236">
        <v>110</v>
      </c>
      <c r="B393" s="211" t="s">
        <v>547</v>
      </c>
      <c r="C393" s="266" t="s">
        <v>548</v>
      </c>
      <c r="D393" s="214" t="s">
        <v>169</v>
      </c>
      <c r="E393" s="219">
        <v>31</v>
      </c>
      <c r="F393" s="230"/>
      <c r="G393" s="228">
        <f>ROUND(E393*F393,2)</f>
        <v>0</v>
      </c>
      <c r="H393" s="227" t="s">
        <v>549</v>
      </c>
      <c r="I393" s="241" t="s">
        <v>122</v>
      </c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199"/>
      <c r="AC393" s="199"/>
      <c r="AD393" s="199"/>
      <c r="AE393" s="199"/>
      <c r="AF393" s="199"/>
      <c r="AG393" s="199"/>
      <c r="AH393" s="199"/>
      <c r="AI393" s="199"/>
      <c r="AJ393" s="199"/>
      <c r="AK393" s="199"/>
      <c r="AL393" s="199"/>
      <c r="AM393" s="199">
        <v>21</v>
      </c>
      <c r="AN393" s="199"/>
      <c r="AO393" s="199"/>
      <c r="AP393" s="199"/>
      <c r="AQ393" s="199"/>
      <c r="AR393" s="199"/>
      <c r="AS393" s="199"/>
      <c r="AT393" s="199"/>
      <c r="AU393" s="199"/>
      <c r="AV393" s="199"/>
      <c r="AW393" s="199"/>
      <c r="AX393" s="199"/>
      <c r="AY393" s="199"/>
      <c r="AZ393" s="199"/>
      <c r="BA393" s="199"/>
      <c r="BB393" s="199"/>
      <c r="BC393" s="199"/>
      <c r="BD393" s="199"/>
      <c r="BE393" s="199"/>
      <c r="BF393" s="199"/>
      <c r="BG393" s="199"/>
      <c r="BH393" s="199"/>
    </row>
    <row r="394" spans="1:60" ht="13.5" outlineLevel="1" thickBot="1">
      <c r="A394" s="251"/>
      <c r="B394" s="252"/>
      <c r="C394" s="269" t="s">
        <v>550</v>
      </c>
      <c r="D394" s="253"/>
      <c r="E394" s="254">
        <v>31</v>
      </c>
      <c r="F394" s="255"/>
      <c r="G394" s="255"/>
      <c r="H394" s="256"/>
      <c r="I394" s="257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199"/>
      <c r="AC394" s="199"/>
      <c r="AD394" s="199"/>
      <c r="AE394" s="199"/>
      <c r="AF394" s="199"/>
      <c r="AG394" s="199"/>
      <c r="AH394" s="199"/>
      <c r="AI394" s="199"/>
      <c r="AJ394" s="199"/>
      <c r="AK394" s="199"/>
      <c r="AL394" s="199"/>
      <c r="AM394" s="199"/>
      <c r="AN394" s="199"/>
      <c r="AO394" s="199"/>
      <c r="AP394" s="199"/>
      <c r="AQ394" s="199"/>
      <c r="AR394" s="199"/>
      <c r="AS394" s="199"/>
      <c r="AT394" s="199"/>
      <c r="AU394" s="199"/>
      <c r="AV394" s="199"/>
      <c r="AW394" s="199"/>
      <c r="AX394" s="199"/>
      <c r="AY394" s="199"/>
      <c r="AZ394" s="199"/>
      <c r="BA394" s="199"/>
      <c r="BB394" s="199"/>
      <c r="BC394" s="199"/>
      <c r="BD394" s="199"/>
      <c r="BE394" s="199"/>
      <c r="BF394" s="199"/>
      <c r="BG394" s="199"/>
      <c r="BH394" s="199"/>
    </row>
    <row r="395" spans="1:60" hidden="1">
      <c r="C395" s="270"/>
      <c r="D395" s="177"/>
      <c r="AK395">
        <f>SUM(AK1:AK394)</f>
        <v>0</v>
      </c>
      <c r="AL395">
        <f>SUM(AL1:AL394)</f>
        <v>0</v>
      </c>
      <c r="AN395">
        <v>15</v>
      </c>
      <c r="AO395">
        <v>21</v>
      </c>
    </row>
    <row r="396" spans="1:60" ht="13.5" hidden="1" thickBot="1">
      <c r="A396" s="258"/>
      <c r="B396" s="259" t="s">
        <v>551</v>
      </c>
      <c r="C396" s="271"/>
      <c r="D396" s="260"/>
      <c r="E396" s="261"/>
      <c r="F396" s="261"/>
      <c r="G396" s="262">
        <f>F8+F66+F99+F111+F154+F206+F213+F276+F300+F386+F390</f>
        <v>0</v>
      </c>
      <c r="AN396">
        <f>SUMIF(AM8:AM395,AN395,G8:G395)</f>
        <v>0</v>
      </c>
      <c r="AO396">
        <f>SUMIF(AM8:AM395,AO395,G8:G395)</f>
        <v>0</v>
      </c>
    </row>
    <row r="397" spans="1:60">
      <c r="D397" s="177"/>
    </row>
    <row r="398" spans="1:60">
      <c r="D398" s="177"/>
    </row>
    <row r="399" spans="1:60">
      <c r="D399" s="177"/>
    </row>
    <row r="400" spans="1:60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159">
    <mergeCell ref="F390:G390"/>
    <mergeCell ref="B391:G391"/>
    <mergeCell ref="B392:G392"/>
    <mergeCell ref="B380:G380"/>
    <mergeCell ref="B381:G381"/>
    <mergeCell ref="B383:G383"/>
    <mergeCell ref="F386:G386"/>
    <mergeCell ref="B387:G387"/>
    <mergeCell ref="B388:G388"/>
    <mergeCell ref="B356:G356"/>
    <mergeCell ref="B358:G358"/>
    <mergeCell ref="B359:G359"/>
    <mergeCell ref="B363:G363"/>
    <mergeCell ref="B364:G364"/>
    <mergeCell ref="B369:G369"/>
    <mergeCell ref="B347:G347"/>
    <mergeCell ref="B348:G348"/>
    <mergeCell ref="B351:G351"/>
    <mergeCell ref="B352:G352"/>
    <mergeCell ref="B353:G353"/>
    <mergeCell ref="B355:G355"/>
    <mergeCell ref="B336:G336"/>
    <mergeCell ref="B337:G337"/>
    <mergeCell ref="B339:G339"/>
    <mergeCell ref="B340:G340"/>
    <mergeCell ref="B343:G343"/>
    <mergeCell ref="B344:G344"/>
    <mergeCell ref="B314:G314"/>
    <mergeCell ref="B315:G315"/>
    <mergeCell ref="B316:G316"/>
    <mergeCell ref="B318:G318"/>
    <mergeCell ref="B327:G327"/>
    <mergeCell ref="B328:G328"/>
    <mergeCell ref="B304:G304"/>
    <mergeCell ref="B305:G305"/>
    <mergeCell ref="B306:G306"/>
    <mergeCell ref="B309:G309"/>
    <mergeCell ref="B310:G310"/>
    <mergeCell ref="B311:G311"/>
    <mergeCell ref="C293:G293"/>
    <mergeCell ref="C295:G295"/>
    <mergeCell ref="C297:G297"/>
    <mergeCell ref="F300:G300"/>
    <mergeCell ref="B301:G301"/>
    <mergeCell ref="B302:G302"/>
    <mergeCell ref="C281:G281"/>
    <mergeCell ref="C282:G282"/>
    <mergeCell ref="C288:G288"/>
    <mergeCell ref="C289:G289"/>
    <mergeCell ref="C290:G290"/>
    <mergeCell ref="C291:G291"/>
    <mergeCell ref="B267:G267"/>
    <mergeCell ref="B268:G268"/>
    <mergeCell ref="F276:G276"/>
    <mergeCell ref="B277:G277"/>
    <mergeCell ref="C279:G279"/>
    <mergeCell ref="C280:G280"/>
    <mergeCell ref="B259:G259"/>
    <mergeCell ref="B260:G260"/>
    <mergeCell ref="B261:G261"/>
    <mergeCell ref="B263:G263"/>
    <mergeCell ref="B264:G264"/>
    <mergeCell ref="C266:G266"/>
    <mergeCell ref="B251:G251"/>
    <mergeCell ref="B252:G252"/>
    <mergeCell ref="B253:G253"/>
    <mergeCell ref="B255:G255"/>
    <mergeCell ref="B256:G256"/>
    <mergeCell ref="B257:G257"/>
    <mergeCell ref="B242:G242"/>
    <mergeCell ref="B243:G243"/>
    <mergeCell ref="B246:G246"/>
    <mergeCell ref="B247:G247"/>
    <mergeCell ref="B248:G248"/>
    <mergeCell ref="B250:G250"/>
    <mergeCell ref="B230:G230"/>
    <mergeCell ref="B231:G231"/>
    <mergeCell ref="C233:G233"/>
    <mergeCell ref="B235:G235"/>
    <mergeCell ref="B236:G236"/>
    <mergeCell ref="B239:G239"/>
    <mergeCell ref="B214:G214"/>
    <mergeCell ref="B215:G215"/>
    <mergeCell ref="B220:G220"/>
    <mergeCell ref="B221:G221"/>
    <mergeCell ref="B226:G226"/>
    <mergeCell ref="B227:G227"/>
    <mergeCell ref="B182:G182"/>
    <mergeCell ref="F206:G206"/>
    <mergeCell ref="B207:G207"/>
    <mergeCell ref="B208:G208"/>
    <mergeCell ref="B209:G209"/>
    <mergeCell ref="F213:G213"/>
    <mergeCell ref="B171:G171"/>
    <mergeCell ref="B173:G173"/>
    <mergeCell ref="B174:G174"/>
    <mergeCell ref="B176:G176"/>
    <mergeCell ref="B177:G177"/>
    <mergeCell ref="B181:G181"/>
    <mergeCell ref="C161:G161"/>
    <mergeCell ref="B164:G164"/>
    <mergeCell ref="B165:G165"/>
    <mergeCell ref="B167:G167"/>
    <mergeCell ref="B168:G168"/>
    <mergeCell ref="B170:G170"/>
    <mergeCell ref="B135:G135"/>
    <mergeCell ref="B139:G139"/>
    <mergeCell ref="B140:G140"/>
    <mergeCell ref="F154:G154"/>
    <mergeCell ref="B155:G155"/>
    <mergeCell ref="C157:G157"/>
    <mergeCell ref="B125:G125"/>
    <mergeCell ref="B126:G126"/>
    <mergeCell ref="B129:G129"/>
    <mergeCell ref="B130:G130"/>
    <mergeCell ref="B131:G131"/>
    <mergeCell ref="B134:G134"/>
    <mergeCell ref="B112:G112"/>
    <mergeCell ref="B113:G113"/>
    <mergeCell ref="B117:G117"/>
    <mergeCell ref="B121:G121"/>
    <mergeCell ref="B122:G122"/>
    <mergeCell ref="B124:G124"/>
    <mergeCell ref="B100:G100"/>
    <mergeCell ref="B101:G101"/>
    <mergeCell ref="B104:G104"/>
    <mergeCell ref="B105:G105"/>
    <mergeCell ref="C109:G109"/>
    <mergeCell ref="F111:G111"/>
    <mergeCell ref="B71:G71"/>
    <mergeCell ref="B76:G76"/>
    <mergeCell ref="B80:G80"/>
    <mergeCell ref="B81:G81"/>
    <mergeCell ref="B84:G84"/>
    <mergeCell ref="F99:G99"/>
    <mergeCell ref="B47:G47"/>
    <mergeCell ref="B56:G56"/>
    <mergeCell ref="F66:G66"/>
    <mergeCell ref="B67:G67"/>
    <mergeCell ref="B68:G68"/>
    <mergeCell ref="B70:G70"/>
    <mergeCell ref="B24:G24"/>
    <mergeCell ref="B27:G27"/>
    <mergeCell ref="B28:G28"/>
    <mergeCell ref="B37:G37"/>
    <mergeCell ref="B38:G38"/>
    <mergeCell ref="B46:G46"/>
    <mergeCell ref="B15:G15"/>
    <mergeCell ref="B16:G16"/>
    <mergeCell ref="B17:G17"/>
    <mergeCell ref="B18:G18"/>
    <mergeCell ref="B22:G22"/>
    <mergeCell ref="B23:G23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46</v>
      </c>
      <c r="C2" s="157" t="s">
        <v>47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200</v>
      </c>
      <c r="H6" s="35"/>
    </row>
    <row r="7" spans="1:10" ht="15.75" customHeight="1">
      <c r="B7" s="93" t="str">
        <f>C2</f>
        <v>Opěrná zeď ( schodiště, zábradlí )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200 2015006 Pol'!G387</f>
        <v>0</v>
      </c>
      <c r="I18" s="32"/>
      <c r="J18" s="32"/>
      <c r="O18">
        <f>'SO 200 2015006 Pol'!AN387</f>
        <v>0</v>
      </c>
      <c r="P18">
        <f>'SO 200 2015006 Pol'!AO387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200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61</v>
      </c>
      <c r="B23" s="162" t="s">
        <v>62</v>
      </c>
      <c r="C23" s="161"/>
      <c r="D23" s="161"/>
      <c r="E23" s="161"/>
      <c r="F23" s="161"/>
      <c r="G23" s="163"/>
      <c r="H23" s="275">
        <f>'SO 200 2015006 Pol'!F8</f>
        <v>0</v>
      </c>
      <c r="I23" s="32"/>
      <c r="J23" s="32"/>
    </row>
    <row r="24" spans="1:55" ht="12.75" customHeight="1">
      <c r="A24" s="164" t="s">
        <v>67</v>
      </c>
      <c r="B24" s="162" t="s">
        <v>68</v>
      </c>
      <c r="C24" s="161"/>
      <c r="D24" s="161"/>
      <c r="E24" s="161"/>
      <c r="F24" s="161"/>
      <c r="G24" s="163"/>
      <c r="H24" s="275">
        <f>'SO 200 2015006 Pol'!F81</f>
        <v>0</v>
      </c>
      <c r="I24" s="32"/>
      <c r="J24" s="32"/>
    </row>
    <row r="25" spans="1:55" ht="12.75" customHeight="1">
      <c r="A25" s="164" t="s">
        <v>69</v>
      </c>
      <c r="B25" s="162" t="s">
        <v>70</v>
      </c>
      <c r="C25" s="161"/>
      <c r="D25" s="161"/>
      <c r="E25" s="161"/>
      <c r="F25" s="161"/>
      <c r="G25" s="163"/>
      <c r="H25" s="275">
        <f>'SO 200 2015006 Pol'!F91</f>
        <v>0</v>
      </c>
      <c r="I25" s="32"/>
      <c r="J25" s="32"/>
    </row>
    <row r="26" spans="1:55" ht="12.75" customHeight="1">
      <c r="A26" s="164" t="s">
        <v>71</v>
      </c>
      <c r="B26" s="162" t="s">
        <v>72</v>
      </c>
      <c r="C26" s="161"/>
      <c r="D26" s="161"/>
      <c r="E26" s="161"/>
      <c r="F26" s="161"/>
      <c r="G26" s="163"/>
      <c r="H26" s="275">
        <f>'SO 200 2015006 Pol'!F111</f>
        <v>0</v>
      </c>
      <c r="I26" s="32"/>
      <c r="J26" s="32"/>
    </row>
    <row r="27" spans="1:55" ht="12.75" customHeight="1">
      <c r="A27" s="164" t="s">
        <v>73</v>
      </c>
      <c r="B27" s="162" t="s">
        <v>74</v>
      </c>
      <c r="C27" s="161"/>
      <c r="D27" s="161"/>
      <c r="E27" s="161"/>
      <c r="F27" s="161"/>
      <c r="G27" s="163"/>
      <c r="H27" s="275">
        <f>'SO 200 2015006 Pol'!F159</f>
        <v>0</v>
      </c>
      <c r="I27" s="32"/>
      <c r="J27" s="32"/>
    </row>
    <row r="28" spans="1:55" ht="12.75" customHeight="1">
      <c r="A28" s="164" t="s">
        <v>77</v>
      </c>
      <c r="B28" s="162" t="s">
        <v>78</v>
      </c>
      <c r="C28" s="161"/>
      <c r="D28" s="161"/>
      <c r="E28" s="161"/>
      <c r="F28" s="161"/>
      <c r="G28" s="163"/>
      <c r="H28" s="275">
        <f>'SO 200 2015006 Pol'!F172</f>
        <v>0</v>
      </c>
      <c r="I28" s="32"/>
      <c r="J28" s="32"/>
    </row>
    <row r="29" spans="1:55" ht="12.75" customHeight="1">
      <c r="A29" s="164" t="s">
        <v>83</v>
      </c>
      <c r="B29" s="162" t="s">
        <v>84</v>
      </c>
      <c r="C29" s="161"/>
      <c r="D29" s="161"/>
      <c r="E29" s="161"/>
      <c r="F29" s="161"/>
      <c r="G29" s="163"/>
      <c r="H29" s="275">
        <f>'SO 200 2015006 Pol'!F186</f>
        <v>0</v>
      </c>
      <c r="I29" s="32"/>
      <c r="J29" s="32"/>
    </row>
    <row r="30" spans="1:55" ht="12.75" customHeight="1">
      <c r="A30" s="164" t="s">
        <v>85</v>
      </c>
      <c r="B30" s="162" t="s">
        <v>86</v>
      </c>
      <c r="C30" s="161"/>
      <c r="D30" s="161"/>
      <c r="E30" s="161"/>
      <c r="F30" s="161"/>
      <c r="G30" s="163"/>
      <c r="H30" s="275">
        <f>'SO 200 2015006 Pol'!F190</f>
        <v>0</v>
      </c>
      <c r="I30" s="32"/>
      <c r="J30" s="32"/>
    </row>
    <row r="31" spans="1:55" ht="12.75" customHeight="1">
      <c r="A31" s="164" t="s">
        <v>89</v>
      </c>
      <c r="B31" s="162" t="s">
        <v>90</v>
      </c>
      <c r="C31" s="161"/>
      <c r="D31" s="161"/>
      <c r="E31" s="161"/>
      <c r="F31" s="161"/>
      <c r="G31" s="163"/>
      <c r="H31" s="275">
        <f>'SO 200 2015006 Pol'!F202</f>
        <v>0</v>
      </c>
      <c r="I31" s="32"/>
      <c r="J31" s="32"/>
    </row>
    <row r="32" spans="1:55" ht="12.75" customHeight="1">
      <c r="A32" s="164" t="s">
        <v>91</v>
      </c>
      <c r="B32" s="162" t="s">
        <v>92</v>
      </c>
      <c r="C32" s="161"/>
      <c r="D32" s="161"/>
      <c r="E32" s="161"/>
      <c r="F32" s="161"/>
      <c r="G32" s="163"/>
      <c r="H32" s="275">
        <f>'SO 200 2015006 Pol'!F207</f>
        <v>0</v>
      </c>
      <c r="I32" s="32"/>
      <c r="J32" s="32"/>
    </row>
    <row r="33" spans="1:10" ht="12.75" customHeight="1">
      <c r="A33" s="164" t="s">
        <v>93</v>
      </c>
      <c r="B33" s="162" t="s">
        <v>94</v>
      </c>
      <c r="C33" s="161"/>
      <c r="D33" s="161"/>
      <c r="E33" s="161"/>
      <c r="F33" s="161"/>
      <c r="G33" s="163"/>
      <c r="H33" s="275">
        <f>'SO 200 2015006 Pol'!F216</f>
        <v>0</v>
      </c>
      <c r="I33" s="32"/>
      <c r="J33" s="32"/>
    </row>
    <row r="34" spans="1:10" ht="12.75" customHeight="1">
      <c r="A34" s="164" t="s">
        <v>95</v>
      </c>
      <c r="B34" s="162" t="s">
        <v>96</v>
      </c>
      <c r="C34" s="161"/>
      <c r="D34" s="161"/>
      <c r="E34" s="161"/>
      <c r="F34" s="161"/>
      <c r="G34" s="163"/>
      <c r="H34" s="275">
        <f>'SO 200 2015006 Pol'!F336</f>
        <v>0</v>
      </c>
      <c r="I34" s="32"/>
      <c r="J34" s="32"/>
    </row>
    <row r="35" spans="1:10" ht="12.75" customHeight="1" thickBot="1">
      <c r="A35" s="171"/>
      <c r="B35" s="172" t="s">
        <v>554</v>
      </c>
      <c r="C35" s="173"/>
      <c r="D35" s="174" t="str">
        <f>D21</f>
        <v>2015006</v>
      </c>
      <c r="E35" s="173"/>
      <c r="F35" s="173"/>
      <c r="G35" s="175"/>
      <c r="H35" s="276">
        <f>SUM(H23:H34)</f>
        <v>0</v>
      </c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253" workbookViewId="0">
      <selection activeCell="C276" sqref="C276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46</v>
      </c>
      <c r="C3" s="203" t="s">
        <v>47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61</v>
      </c>
      <c r="C8" s="263" t="s">
        <v>62</v>
      </c>
      <c r="D8" s="212"/>
      <c r="E8" s="217"/>
      <c r="F8" s="222">
        <f>SUM(G9:G80)</f>
        <v>0</v>
      </c>
      <c r="G8" s="223"/>
      <c r="H8" s="224"/>
      <c r="I8" s="240"/>
    </row>
    <row r="9" spans="1:60" outlineLevel="1">
      <c r="A9" s="236"/>
      <c r="B9" s="207" t="s">
        <v>115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36"/>
      <c r="B10" s="208" t="s">
        <v>116</v>
      </c>
      <c r="C10" s="265"/>
      <c r="D10" s="237"/>
      <c r="E10" s="238"/>
      <c r="F10" s="239"/>
      <c r="G10" s="229"/>
      <c r="H10" s="227"/>
      <c r="I10" s="241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/>
      <c r="B11" s="208" t="s">
        <v>117</v>
      </c>
      <c r="C11" s="265"/>
      <c r="D11" s="237"/>
      <c r="E11" s="238"/>
      <c r="F11" s="239"/>
      <c r="G11" s="229"/>
      <c r="H11" s="227"/>
      <c r="I11" s="241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36">
        <v>1</v>
      </c>
      <c r="B12" s="211" t="s">
        <v>118</v>
      </c>
      <c r="C12" s="266" t="s">
        <v>555</v>
      </c>
      <c r="D12" s="214" t="s">
        <v>120</v>
      </c>
      <c r="E12" s="219">
        <v>155.66208</v>
      </c>
      <c r="F12" s="230"/>
      <c r="G12" s="228">
        <f>ROUND(E12*F12,2)</f>
        <v>0</v>
      </c>
      <c r="H12" s="227" t="s">
        <v>121</v>
      </c>
      <c r="I12" s="241" t="s">
        <v>122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/>
      <c r="B13" s="211"/>
      <c r="C13" s="267" t="s">
        <v>556</v>
      </c>
      <c r="D13" s="215"/>
      <c r="E13" s="220">
        <v>115.65344</v>
      </c>
      <c r="F13" s="228"/>
      <c r="G13" s="228"/>
      <c r="H13" s="227"/>
      <c r="I13" s="241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/>
      <c r="B14" s="211"/>
      <c r="C14" s="267" t="s">
        <v>557</v>
      </c>
      <c r="D14" s="215"/>
      <c r="E14" s="220">
        <v>40.00864</v>
      </c>
      <c r="F14" s="228"/>
      <c r="G14" s="228"/>
      <c r="H14" s="227"/>
      <c r="I14" s="241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/>
      <c r="B15" s="208" t="s">
        <v>115</v>
      </c>
      <c r="C15" s="265"/>
      <c r="D15" s="237"/>
      <c r="E15" s="238"/>
      <c r="F15" s="239"/>
      <c r="G15" s="229"/>
      <c r="H15" s="227"/>
      <c r="I15" s="241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0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/>
      <c r="B16" s="208" t="s">
        <v>116</v>
      </c>
      <c r="C16" s="265"/>
      <c r="D16" s="237"/>
      <c r="E16" s="238"/>
      <c r="F16" s="239"/>
      <c r="G16" s="229"/>
      <c r="H16" s="227"/>
      <c r="I16" s="241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/>
      <c r="B17" s="208" t="s">
        <v>117</v>
      </c>
      <c r="C17" s="265"/>
      <c r="D17" s="237"/>
      <c r="E17" s="238"/>
      <c r="F17" s="239"/>
      <c r="G17" s="229"/>
      <c r="H17" s="227"/>
      <c r="I17" s="241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>
        <v>1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/>
      <c r="B18" s="208" t="s">
        <v>125</v>
      </c>
      <c r="C18" s="265"/>
      <c r="D18" s="237"/>
      <c r="E18" s="238"/>
      <c r="F18" s="239"/>
      <c r="G18" s="229"/>
      <c r="H18" s="227"/>
      <c r="I18" s="241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2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>
        <v>2</v>
      </c>
      <c r="B19" s="211" t="s">
        <v>126</v>
      </c>
      <c r="C19" s="266" t="s">
        <v>558</v>
      </c>
      <c r="D19" s="214" t="s">
        <v>120</v>
      </c>
      <c r="E19" s="219">
        <v>155.66200000000001</v>
      </c>
      <c r="F19" s="230"/>
      <c r="G19" s="228">
        <f>ROUND(E19*F19,2)</f>
        <v>0</v>
      </c>
      <c r="H19" s="227" t="s">
        <v>121</v>
      </c>
      <c r="I19" s="241" t="s">
        <v>122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/>
      <c r="B20" s="208" t="s">
        <v>131</v>
      </c>
      <c r="C20" s="265"/>
      <c r="D20" s="237"/>
      <c r="E20" s="238"/>
      <c r="F20" s="239"/>
      <c r="G20" s="229"/>
      <c r="H20" s="227"/>
      <c r="I20" s="241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0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outlineLevel="1">
      <c r="A21" s="236"/>
      <c r="B21" s="208" t="s">
        <v>132</v>
      </c>
      <c r="C21" s="265"/>
      <c r="D21" s="237"/>
      <c r="E21" s="238"/>
      <c r="F21" s="239"/>
      <c r="G21" s="229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200" t="str">
        <f>B21</f>
        <v>zapažených i nezapažených s urovnáním dna do předepsaného profilu a spádu, s přehozením výkopku na přilehlém terénu na vzdálenost do 3 m od podélné osy rýhy nebo s naložením výkopku na dopravní prostředek.</v>
      </c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>
        <v>3</v>
      </c>
      <c r="B22" s="211" t="s">
        <v>133</v>
      </c>
      <c r="C22" s="266" t="s">
        <v>559</v>
      </c>
      <c r="D22" s="214" t="s">
        <v>120</v>
      </c>
      <c r="E22" s="219">
        <v>92.91395</v>
      </c>
      <c r="F22" s="230"/>
      <c r="G22" s="228">
        <f>ROUND(E22*F22,2)</f>
        <v>0</v>
      </c>
      <c r="H22" s="227" t="s">
        <v>121</v>
      </c>
      <c r="I22" s="241" t="s">
        <v>122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36"/>
      <c r="B23" s="211"/>
      <c r="C23" s="283" t="s">
        <v>560</v>
      </c>
      <c r="D23" s="277"/>
      <c r="E23" s="279"/>
      <c r="F23" s="228"/>
      <c r="G23" s="228"/>
      <c r="H23" s="227"/>
      <c r="I23" s="241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>
      <c r="A24" s="236"/>
      <c r="B24" s="211"/>
      <c r="C24" s="284" t="s">
        <v>561</v>
      </c>
      <c r="D24" s="277"/>
      <c r="E24" s="279">
        <v>115.42104999999999</v>
      </c>
      <c r="F24" s="228"/>
      <c r="G24" s="228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36"/>
      <c r="B25" s="211"/>
      <c r="C25" s="283" t="s">
        <v>562</v>
      </c>
      <c r="D25" s="277"/>
      <c r="E25" s="279"/>
      <c r="F25" s="228"/>
      <c r="G25" s="228"/>
      <c r="H25" s="227"/>
      <c r="I25" s="241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6"/>
      <c r="B26" s="211"/>
      <c r="C26" s="267" t="s">
        <v>563</v>
      </c>
      <c r="D26" s="215"/>
      <c r="E26" s="220">
        <v>92.91395</v>
      </c>
      <c r="F26" s="228"/>
      <c r="G26" s="228"/>
      <c r="H26" s="227"/>
      <c r="I26" s="241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36">
        <v>4</v>
      </c>
      <c r="B27" s="211" t="s">
        <v>138</v>
      </c>
      <c r="C27" s="266" t="s">
        <v>564</v>
      </c>
      <c r="D27" s="214" t="s">
        <v>120</v>
      </c>
      <c r="E27" s="219">
        <v>39.820259999999998</v>
      </c>
      <c r="F27" s="230"/>
      <c r="G27" s="228">
        <f>ROUND(E27*F27,2)</f>
        <v>0</v>
      </c>
      <c r="H27" s="227" t="s">
        <v>121</v>
      </c>
      <c r="I27" s="241" t="s">
        <v>122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36"/>
      <c r="B28" s="211"/>
      <c r="C28" s="283" t="s">
        <v>560</v>
      </c>
      <c r="D28" s="277"/>
      <c r="E28" s="279"/>
      <c r="F28" s="228"/>
      <c r="G28" s="228"/>
      <c r="H28" s="227"/>
      <c r="I28" s="241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36"/>
      <c r="B29" s="211"/>
      <c r="C29" s="284" t="s">
        <v>561</v>
      </c>
      <c r="D29" s="277"/>
      <c r="E29" s="279">
        <v>115.42104999999999</v>
      </c>
      <c r="F29" s="228"/>
      <c r="G29" s="228"/>
      <c r="H29" s="227"/>
      <c r="I29" s="241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36"/>
      <c r="B30" s="211"/>
      <c r="C30" s="283" t="s">
        <v>562</v>
      </c>
      <c r="D30" s="277"/>
      <c r="E30" s="279"/>
      <c r="F30" s="228"/>
      <c r="G30" s="228"/>
      <c r="H30" s="227"/>
      <c r="I30" s="241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36"/>
      <c r="B31" s="211"/>
      <c r="C31" s="267" t="s">
        <v>565</v>
      </c>
      <c r="D31" s="215"/>
      <c r="E31" s="220">
        <v>39.820259999999998</v>
      </c>
      <c r="F31" s="228"/>
      <c r="G31" s="228"/>
      <c r="H31" s="227"/>
      <c r="I31" s="241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>
      <c r="A32" s="236"/>
      <c r="B32" s="208" t="s">
        <v>143</v>
      </c>
      <c r="C32" s="265"/>
      <c r="D32" s="237"/>
      <c r="E32" s="238"/>
      <c r="F32" s="239"/>
      <c r="G32" s="229"/>
      <c r="H32" s="227"/>
      <c r="I32" s="241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>
        <v>0</v>
      </c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36"/>
      <c r="B33" s="208" t="s">
        <v>144</v>
      </c>
      <c r="C33" s="265"/>
      <c r="D33" s="237"/>
      <c r="E33" s="238"/>
      <c r="F33" s="239"/>
      <c r="G33" s="229"/>
      <c r="H33" s="227"/>
      <c r="I33" s="241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36">
        <v>5</v>
      </c>
      <c r="B34" s="211" t="s">
        <v>145</v>
      </c>
      <c r="C34" s="266" t="s">
        <v>566</v>
      </c>
      <c r="D34" s="214" t="s">
        <v>120</v>
      </c>
      <c r="E34" s="219">
        <v>92.91395</v>
      </c>
      <c r="F34" s="230"/>
      <c r="G34" s="228">
        <f>ROUND(E34*F34,2)</f>
        <v>0</v>
      </c>
      <c r="H34" s="227" t="s">
        <v>121</v>
      </c>
      <c r="I34" s="241" t="s">
        <v>122</v>
      </c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>
        <v>21</v>
      </c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>
      <c r="A35" s="236"/>
      <c r="B35" s="211"/>
      <c r="C35" s="283" t="s">
        <v>560</v>
      </c>
      <c r="D35" s="277"/>
      <c r="E35" s="279"/>
      <c r="F35" s="228"/>
      <c r="G35" s="228"/>
      <c r="H35" s="227"/>
      <c r="I35" s="241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/>
      <c r="B36" s="211"/>
      <c r="C36" s="284" t="s">
        <v>561</v>
      </c>
      <c r="D36" s="277"/>
      <c r="E36" s="279">
        <v>115.42104999999999</v>
      </c>
      <c r="F36" s="228"/>
      <c r="G36" s="228"/>
      <c r="H36" s="227"/>
      <c r="I36" s="2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/>
      <c r="B37" s="211"/>
      <c r="C37" s="283" t="s">
        <v>562</v>
      </c>
      <c r="D37" s="277"/>
      <c r="E37" s="279"/>
      <c r="F37" s="228"/>
      <c r="G37" s="228"/>
      <c r="H37" s="227"/>
      <c r="I37" s="241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/>
      <c r="B38" s="211"/>
      <c r="C38" s="267" t="s">
        <v>563</v>
      </c>
      <c r="D38" s="215"/>
      <c r="E38" s="220">
        <v>92.91395</v>
      </c>
      <c r="F38" s="228"/>
      <c r="G38" s="228"/>
      <c r="H38" s="227"/>
      <c r="I38" s="241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36">
        <v>6</v>
      </c>
      <c r="B39" s="211" t="s">
        <v>150</v>
      </c>
      <c r="C39" s="266" t="s">
        <v>567</v>
      </c>
      <c r="D39" s="214" t="s">
        <v>120</v>
      </c>
      <c r="E39" s="219">
        <v>39.820259999999998</v>
      </c>
      <c r="F39" s="230"/>
      <c r="G39" s="228">
        <f>ROUND(E39*F39,2)</f>
        <v>0</v>
      </c>
      <c r="H39" s="227" t="s">
        <v>121</v>
      </c>
      <c r="I39" s="241" t="s">
        <v>122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36"/>
      <c r="B40" s="211"/>
      <c r="C40" s="283" t="s">
        <v>560</v>
      </c>
      <c r="D40" s="277"/>
      <c r="E40" s="279"/>
      <c r="F40" s="228"/>
      <c r="G40" s="228"/>
      <c r="H40" s="227"/>
      <c r="I40" s="241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36"/>
      <c r="B41" s="211"/>
      <c r="C41" s="284" t="s">
        <v>561</v>
      </c>
      <c r="D41" s="277"/>
      <c r="E41" s="279">
        <v>115.42104999999999</v>
      </c>
      <c r="F41" s="228"/>
      <c r="G41" s="228"/>
      <c r="H41" s="227"/>
      <c r="I41" s="241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/>
      <c r="B42" s="211"/>
      <c r="C42" s="283" t="s">
        <v>562</v>
      </c>
      <c r="D42" s="277"/>
      <c r="E42" s="279"/>
      <c r="F42" s="228"/>
      <c r="G42" s="228"/>
      <c r="H42" s="227"/>
      <c r="I42" s="241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>
      <c r="A43" s="236"/>
      <c r="B43" s="211"/>
      <c r="C43" s="267" t="s">
        <v>565</v>
      </c>
      <c r="D43" s="215"/>
      <c r="E43" s="220">
        <v>39.820259999999998</v>
      </c>
      <c r="F43" s="228"/>
      <c r="G43" s="228"/>
      <c r="H43" s="227"/>
      <c r="I43" s="241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>
      <c r="A44" s="236"/>
      <c r="B44" s="208" t="s">
        <v>154</v>
      </c>
      <c r="C44" s="265"/>
      <c r="D44" s="237"/>
      <c r="E44" s="238"/>
      <c r="F44" s="239"/>
      <c r="G44" s="229"/>
      <c r="H44" s="227"/>
      <c r="I44" s="241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>
        <v>0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36"/>
      <c r="B45" s="208" t="s">
        <v>155</v>
      </c>
      <c r="C45" s="265"/>
      <c r="D45" s="237"/>
      <c r="E45" s="238"/>
      <c r="F45" s="239"/>
      <c r="G45" s="229"/>
      <c r="H45" s="227"/>
      <c r="I45" s="241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>
      <c r="A46" s="236">
        <v>7</v>
      </c>
      <c r="B46" s="211" t="s">
        <v>156</v>
      </c>
      <c r="C46" s="266" t="s">
        <v>568</v>
      </c>
      <c r="D46" s="214" t="s">
        <v>120</v>
      </c>
      <c r="E46" s="219">
        <v>132.73420999999999</v>
      </c>
      <c r="F46" s="230"/>
      <c r="G46" s="228">
        <f>ROUND(E46*F46,2)</f>
        <v>0</v>
      </c>
      <c r="H46" s="227" t="s">
        <v>121</v>
      </c>
      <c r="I46" s="241" t="s">
        <v>122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/>
      <c r="B47" s="211"/>
      <c r="C47" s="283" t="s">
        <v>560</v>
      </c>
      <c r="D47" s="277"/>
      <c r="E47" s="279"/>
      <c r="F47" s="228"/>
      <c r="G47" s="228"/>
      <c r="H47" s="227"/>
      <c r="I47" s="241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>
      <c r="A48" s="236"/>
      <c r="B48" s="211"/>
      <c r="C48" s="284" t="s">
        <v>561</v>
      </c>
      <c r="D48" s="277"/>
      <c r="E48" s="279">
        <v>115.42104999999999</v>
      </c>
      <c r="F48" s="228"/>
      <c r="G48" s="228"/>
      <c r="H48" s="227"/>
      <c r="I48" s="241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36"/>
      <c r="B49" s="211"/>
      <c r="C49" s="283" t="s">
        <v>562</v>
      </c>
      <c r="D49" s="277"/>
      <c r="E49" s="279"/>
      <c r="F49" s="228"/>
      <c r="G49" s="228"/>
      <c r="H49" s="227"/>
      <c r="I49" s="241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/>
      <c r="B50" s="211"/>
      <c r="C50" s="267" t="s">
        <v>563</v>
      </c>
      <c r="D50" s="215"/>
      <c r="E50" s="220">
        <v>92.91395</v>
      </c>
      <c r="F50" s="228"/>
      <c r="G50" s="228"/>
      <c r="H50" s="227"/>
      <c r="I50" s="241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/>
      <c r="B51" s="211"/>
      <c r="C51" s="283" t="s">
        <v>560</v>
      </c>
      <c r="D51" s="277"/>
      <c r="E51" s="279"/>
      <c r="F51" s="228"/>
      <c r="G51" s="228"/>
      <c r="H51" s="227"/>
      <c r="I51" s="241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/>
      <c r="B52" s="211"/>
      <c r="C52" s="284" t="s">
        <v>561</v>
      </c>
      <c r="D52" s="277"/>
      <c r="E52" s="279">
        <v>115.42104999999999</v>
      </c>
      <c r="F52" s="228"/>
      <c r="G52" s="228"/>
      <c r="H52" s="227"/>
      <c r="I52" s="241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/>
      <c r="B53" s="211"/>
      <c r="C53" s="283" t="s">
        <v>562</v>
      </c>
      <c r="D53" s="277"/>
      <c r="E53" s="279"/>
      <c r="F53" s="228"/>
      <c r="G53" s="228"/>
      <c r="H53" s="227"/>
      <c r="I53" s="241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/>
      <c r="B54" s="211"/>
      <c r="C54" s="267" t="s">
        <v>565</v>
      </c>
      <c r="D54" s="215"/>
      <c r="E54" s="220">
        <v>39.820259999999998</v>
      </c>
      <c r="F54" s="228"/>
      <c r="G54" s="228"/>
      <c r="H54" s="227"/>
      <c r="I54" s="241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6"/>
      <c r="B55" s="208" t="s">
        <v>349</v>
      </c>
      <c r="C55" s="265"/>
      <c r="D55" s="237"/>
      <c r="E55" s="238"/>
      <c r="F55" s="239"/>
      <c r="G55" s="229"/>
      <c r="H55" s="227"/>
      <c r="I55" s="241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>
        <v>0</v>
      </c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36"/>
      <c r="B56" s="208" t="s">
        <v>350</v>
      </c>
      <c r="C56" s="265"/>
      <c r="D56" s="237"/>
      <c r="E56" s="238"/>
      <c r="F56" s="239"/>
      <c r="G56" s="229"/>
      <c r="H56" s="227"/>
      <c r="I56" s="241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>
      <c r="A57" s="236">
        <v>8</v>
      </c>
      <c r="B57" s="211" t="s">
        <v>351</v>
      </c>
      <c r="C57" s="266" t="s">
        <v>352</v>
      </c>
      <c r="D57" s="214" t="s">
        <v>120</v>
      </c>
      <c r="E57" s="219">
        <v>106.55304</v>
      </c>
      <c r="F57" s="230"/>
      <c r="G57" s="228">
        <f>ROUND(E57*F57,2)</f>
        <v>0</v>
      </c>
      <c r="H57" s="227" t="s">
        <v>121</v>
      </c>
      <c r="I57" s="241" t="s">
        <v>122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>
      <c r="A58" s="236"/>
      <c r="B58" s="211"/>
      <c r="C58" s="268" t="s">
        <v>353</v>
      </c>
      <c r="D58" s="216"/>
      <c r="E58" s="221"/>
      <c r="F58" s="233"/>
      <c r="G58" s="234"/>
      <c r="H58" s="227"/>
      <c r="I58" s="241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 t="str">
        <f>C58</f>
        <v>včetně strojního přemístění materiálu pro zásyp ze vzdálenosti do 10 m od okraje zásypu</v>
      </c>
      <c r="BB58" s="199"/>
      <c r="BC58" s="199"/>
      <c r="BD58" s="199"/>
      <c r="BE58" s="199"/>
      <c r="BF58" s="199"/>
      <c r="BG58" s="199"/>
      <c r="BH58" s="199"/>
    </row>
    <row r="59" spans="1:60" outlineLevel="1">
      <c r="A59" s="236"/>
      <c r="B59" s="211"/>
      <c r="C59" s="267" t="s">
        <v>569</v>
      </c>
      <c r="D59" s="215"/>
      <c r="E59" s="220"/>
      <c r="F59" s="228"/>
      <c r="G59" s="228"/>
      <c r="H59" s="227"/>
      <c r="I59" s="241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36"/>
      <c r="B60" s="211"/>
      <c r="C60" s="267" t="s">
        <v>570</v>
      </c>
      <c r="D60" s="215"/>
      <c r="E60" s="220">
        <v>64.022440000000003</v>
      </c>
      <c r="F60" s="228"/>
      <c r="G60" s="228"/>
      <c r="H60" s="227"/>
      <c r="I60" s="241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36"/>
      <c r="B61" s="211"/>
      <c r="C61" s="267" t="s">
        <v>571</v>
      </c>
      <c r="D61" s="215"/>
      <c r="E61" s="220">
        <v>22.147639999999999</v>
      </c>
      <c r="F61" s="228"/>
      <c r="G61" s="228"/>
      <c r="H61" s="227"/>
      <c r="I61" s="241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36"/>
      <c r="B62" s="211"/>
      <c r="C62" s="285" t="s">
        <v>572</v>
      </c>
      <c r="D62" s="278"/>
      <c r="E62" s="280">
        <v>86.170079999999999</v>
      </c>
      <c r="F62" s="228"/>
      <c r="G62" s="228"/>
      <c r="H62" s="227"/>
      <c r="I62" s="241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36"/>
      <c r="B63" s="211"/>
      <c r="C63" s="267" t="s">
        <v>573</v>
      </c>
      <c r="D63" s="215"/>
      <c r="E63" s="220"/>
      <c r="F63" s="228"/>
      <c r="G63" s="228"/>
      <c r="H63" s="227"/>
      <c r="I63" s="241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>
      <c r="A64" s="236"/>
      <c r="B64" s="211"/>
      <c r="C64" s="267" t="s">
        <v>574</v>
      </c>
      <c r="D64" s="215"/>
      <c r="E64" s="220">
        <v>20.382960000000001</v>
      </c>
      <c r="F64" s="228"/>
      <c r="G64" s="228"/>
      <c r="H64" s="227"/>
      <c r="I64" s="241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>
      <c r="A65" s="236"/>
      <c r="B65" s="211"/>
      <c r="C65" s="285" t="s">
        <v>572</v>
      </c>
      <c r="D65" s="278"/>
      <c r="E65" s="280">
        <v>20.382960000000001</v>
      </c>
      <c r="F65" s="228"/>
      <c r="G65" s="228"/>
      <c r="H65" s="227"/>
      <c r="I65" s="241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36"/>
      <c r="B66" s="208" t="s">
        <v>160</v>
      </c>
      <c r="C66" s="265"/>
      <c r="D66" s="237"/>
      <c r="E66" s="238"/>
      <c r="F66" s="239"/>
      <c r="G66" s="229"/>
      <c r="H66" s="227"/>
      <c r="I66" s="241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>
        <v>0</v>
      </c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6">
        <v>9</v>
      </c>
      <c r="B67" s="211" t="s">
        <v>161</v>
      </c>
      <c r="C67" s="266" t="s">
        <v>575</v>
      </c>
      <c r="D67" s="214" t="s">
        <v>120</v>
      </c>
      <c r="E67" s="219">
        <v>92.91395</v>
      </c>
      <c r="F67" s="230"/>
      <c r="G67" s="228">
        <f>ROUND(E67*F67,2)</f>
        <v>0</v>
      </c>
      <c r="H67" s="227" t="s">
        <v>121</v>
      </c>
      <c r="I67" s="241" t="s">
        <v>122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6"/>
      <c r="B68" s="211"/>
      <c r="C68" s="283" t="s">
        <v>560</v>
      </c>
      <c r="D68" s="277"/>
      <c r="E68" s="279"/>
      <c r="F68" s="228"/>
      <c r="G68" s="228"/>
      <c r="H68" s="227"/>
      <c r="I68" s="241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36"/>
      <c r="B69" s="211"/>
      <c r="C69" s="284" t="s">
        <v>561</v>
      </c>
      <c r="D69" s="277"/>
      <c r="E69" s="279">
        <v>115.42104999999999</v>
      </c>
      <c r="F69" s="228"/>
      <c r="G69" s="228"/>
      <c r="H69" s="227"/>
      <c r="I69" s="241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36"/>
      <c r="B70" s="211"/>
      <c r="C70" s="283" t="s">
        <v>562</v>
      </c>
      <c r="D70" s="277"/>
      <c r="E70" s="279"/>
      <c r="F70" s="228"/>
      <c r="G70" s="228"/>
      <c r="H70" s="227"/>
      <c r="I70" s="241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36"/>
      <c r="B71" s="211"/>
      <c r="C71" s="267" t="s">
        <v>563</v>
      </c>
      <c r="D71" s="215"/>
      <c r="E71" s="220">
        <v>92.91395</v>
      </c>
      <c r="F71" s="228"/>
      <c r="G71" s="228"/>
      <c r="H71" s="227"/>
      <c r="I71" s="241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36">
        <v>10</v>
      </c>
      <c r="B72" s="211" t="s">
        <v>163</v>
      </c>
      <c r="C72" s="266" t="s">
        <v>576</v>
      </c>
      <c r="D72" s="214" t="s">
        <v>120</v>
      </c>
      <c r="E72" s="219">
        <v>39.820259999999998</v>
      </c>
      <c r="F72" s="230"/>
      <c r="G72" s="228">
        <f>ROUND(E72*F72,2)</f>
        <v>0</v>
      </c>
      <c r="H72" s="227" t="s">
        <v>121</v>
      </c>
      <c r="I72" s="241" t="s">
        <v>122</v>
      </c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>
        <v>21</v>
      </c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36"/>
      <c r="B73" s="211"/>
      <c r="C73" s="283" t="s">
        <v>560</v>
      </c>
      <c r="D73" s="277"/>
      <c r="E73" s="279"/>
      <c r="F73" s="228"/>
      <c r="G73" s="228"/>
      <c r="H73" s="227"/>
      <c r="I73" s="241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36"/>
      <c r="B74" s="211"/>
      <c r="C74" s="284" t="s">
        <v>561</v>
      </c>
      <c r="D74" s="277"/>
      <c r="E74" s="279">
        <v>115.42104999999999</v>
      </c>
      <c r="F74" s="228"/>
      <c r="G74" s="228"/>
      <c r="H74" s="227"/>
      <c r="I74" s="241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>
      <c r="A75" s="236"/>
      <c r="B75" s="211"/>
      <c r="C75" s="283" t="s">
        <v>562</v>
      </c>
      <c r="D75" s="277"/>
      <c r="E75" s="279"/>
      <c r="F75" s="228"/>
      <c r="G75" s="228"/>
      <c r="H75" s="227"/>
      <c r="I75" s="241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>
      <c r="A76" s="236"/>
      <c r="B76" s="211"/>
      <c r="C76" s="267" t="s">
        <v>565</v>
      </c>
      <c r="D76" s="215"/>
      <c r="E76" s="220">
        <v>39.820259999999998</v>
      </c>
      <c r="F76" s="228"/>
      <c r="G76" s="228"/>
      <c r="H76" s="227"/>
      <c r="I76" s="241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>
      <c r="A77" s="236">
        <v>11</v>
      </c>
      <c r="B77" s="211" t="s">
        <v>577</v>
      </c>
      <c r="C77" s="266" t="s">
        <v>578</v>
      </c>
      <c r="D77" s="214" t="s">
        <v>266</v>
      </c>
      <c r="E77" s="219">
        <v>41.479320000000001</v>
      </c>
      <c r="F77" s="230"/>
      <c r="G77" s="228">
        <f>ROUND(E77*F77,2)</f>
        <v>0</v>
      </c>
      <c r="H77" s="227" t="s">
        <v>206</v>
      </c>
      <c r="I77" s="241" t="s">
        <v>122</v>
      </c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>
        <v>21</v>
      </c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>
      <c r="A78" s="236"/>
      <c r="B78" s="211"/>
      <c r="C78" s="267" t="s">
        <v>579</v>
      </c>
      <c r="D78" s="215"/>
      <c r="E78" s="220">
        <v>41.479320000000001</v>
      </c>
      <c r="F78" s="228"/>
      <c r="G78" s="228"/>
      <c r="H78" s="227"/>
      <c r="I78" s="241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>
      <c r="A79" s="236">
        <v>12</v>
      </c>
      <c r="B79" s="211" t="s">
        <v>580</v>
      </c>
      <c r="C79" s="266" t="s">
        <v>581</v>
      </c>
      <c r="D79" s="214" t="s">
        <v>266</v>
      </c>
      <c r="E79" s="219">
        <v>175.35611</v>
      </c>
      <c r="F79" s="230"/>
      <c r="G79" s="228">
        <f>ROUND(E79*F79,2)</f>
        <v>0</v>
      </c>
      <c r="H79" s="227" t="s">
        <v>206</v>
      </c>
      <c r="I79" s="241" t="s">
        <v>122</v>
      </c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>
        <v>21</v>
      </c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>
      <c r="A80" s="236"/>
      <c r="B80" s="211"/>
      <c r="C80" s="267" t="s">
        <v>582</v>
      </c>
      <c r="D80" s="215"/>
      <c r="E80" s="220">
        <v>175.35611</v>
      </c>
      <c r="F80" s="228"/>
      <c r="G80" s="228"/>
      <c r="H80" s="227"/>
      <c r="I80" s="241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>
      <c r="A81" s="235" t="s">
        <v>114</v>
      </c>
      <c r="B81" s="210" t="s">
        <v>67</v>
      </c>
      <c r="C81" s="263" t="s">
        <v>68</v>
      </c>
      <c r="D81" s="212"/>
      <c r="E81" s="217"/>
      <c r="F81" s="231">
        <f>SUM(G82:G90)</f>
        <v>0</v>
      </c>
      <c r="G81" s="232"/>
      <c r="H81" s="224"/>
      <c r="I81" s="240"/>
    </row>
    <row r="82" spans="1:60" outlineLevel="1">
      <c r="A82" s="236"/>
      <c r="B82" s="207" t="s">
        <v>190</v>
      </c>
      <c r="C82" s="264"/>
      <c r="D82" s="213"/>
      <c r="E82" s="218"/>
      <c r="F82" s="225"/>
      <c r="G82" s="226"/>
      <c r="H82" s="227"/>
      <c r="I82" s="241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>
        <v>0</v>
      </c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36">
        <v>13</v>
      </c>
      <c r="B83" s="211" t="s">
        <v>191</v>
      </c>
      <c r="C83" s="266" t="s">
        <v>192</v>
      </c>
      <c r="D83" s="214" t="s">
        <v>193</v>
      </c>
      <c r="E83" s="219">
        <v>83.396000000000001</v>
      </c>
      <c r="F83" s="230"/>
      <c r="G83" s="228">
        <f>ROUND(E83*F83,2)</f>
        <v>0</v>
      </c>
      <c r="H83" s="227" t="s">
        <v>194</v>
      </c>
      <c r="I83" s="241" t="s">
        <v>122</v>
      </c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>
        <v>21</v>
      </c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>
      <c r="A84" s="236"/>
      <c r="B84" s="211"/>
      <c r="C84" s="267" t="s">
        <v>583</v>
      </c>
      <c r="D84" s="215"/>
      <c r="E84" s="220">
        <v>78.396000000000001</v>
      </c>
      <c r="F84" s="228"/>
      <c r="G84" s="228"/>
      <c r="H84" s="227"/>
      <c r="I84" s="241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>
      <c r="A85" s="236"/>
      <c r="B85" s="211"/>
      <c r="C85" s="267" t="s">
        <v>75</v>
      </c>
      <c r="D85" s="215"/>
      <c r="E85" s="220">
        <v>5</v>
      </c>
      <c r="F85" s="228"/>
      <c r="G85" s="228"/>
      <c r="H85" s="227"/>
      <c r="I85" s="241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ht="22.5" outlineLevel="1">
      <c r="A86" s="236">
        <v>14</v>
      </c>
      <c r="B86" s="211" t="s">
        <v>197</v>
      </c>
      <c r="C86" s="266" t="s">
        <v>584</v>
      </c>
      <c r="D86" s="214" t="s">
        <v>393</v>
      </c>
      <c r="E86" s="219">
        <v>6</v>
      </c>
      <c r="F86" s="230"/>
      <c r="G86" s="228">
        <f>ROUND(E86*F86,2)</f>
        <v>0</v>
      </c>
      <c r="H86" s="227"/>
      <c r="I86" s="241" t="s">
        <v>200</v>
      </c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>
        <v>21</v>
      </c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ht="22.5" outlineLevel="1">
      <c r="A87" s="236">
        <v>15</v>
      </c>
      <c r="B87" s="211" t="s">
        <v>201</v>
      </c>
      <c r="C87" s="266" t="s">
        <v>585</v>
      </c>
      <c r="D87" s="214" t="s">
        <v>393</v>
      </c>
      <c r="E87" s="219">
        <v>6</v>
      </c>
      <c r="F87" s="230"/>
      <c r="G87" s="228">
        <f>ROUND(E87*F87,2)</f>
        <v>0</v>
      </c>
      <c r="H87" s="227"/>
      <c r="I87" s="241" t="s">
        <v>200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>
        <v>21</v>
      </c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ht="22.5" outlineLevel="1">
      <c r="A88" s="236">
        <v>16</v>
      </c>
      <c r="B88" s="211" t="s">
        <v>586</v>
      </c>
      <c r="C88" s="266" t="s">
        <v>587</v>
      </c>
      <c r="D88" s="214" t="s">
        <v>193</v>
      </c>
      <c r="E88" s="219">
        <v>92</v>
      </c>
      <c r="F88" s="230"/>
      <c r="G88" s="228">
        <f>ROUND(E88*F88,2)</f>
        <v>0</v>
      </c>
      <c r="H88" s="227" t="s">
        <v>206</v>
      </c>
      <c r="I88" s="241" t="s">
        <v>122</v>
      </c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>
        <v>21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>
      <c r="A89" s="236"/>
      <c r="B89" s="211"/>
      <c r="C89" s="267" t="s">
        <v>588</v>
      </c>
      <c r="D89" s="215"/>
      <c r="E89" s="220">
        <v>91.735600000000005</v>
      </c>
      <c r="F89" s="228"/>
      <c r="G89" s="228"/>
      <c r="H89" s="227"/>
      <c r="I89" s="241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>
      <c r="A90" s="236"/>
      <c r="B90" s="211"/>
      <c r="C90" s="267" t="s">
        <v>589</v>
      </c>
      <c r="D90" s="215"/>
      <c r="E90" s="220">
        <v>0.26440000000000002</v>
      </c>
      <c r="F90" s="228"/>
      <c r="G90" s="228"/>
      <c r="H90" s="227"/>
      <c r="I90" s="241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>
      <c r="A91" s="235" t="s">
        <v>114</v>
      </c>
      <c r="B91" s="210" t="s">
        <v>69</v>
      </c>
      <c r="C91" s="263" t="s">
        <v>70</v>
      </c>
      <c r="D91" s="212"/>
      <c r="E91" s="217"/>
      <c r="F91" s="231">
        <f>SUM(G92:G110)</f>
        <v>0</v>
      </c>
      <c r="G91" s="232"/>
      <c r="H91" s="224"/>
      <c r="I91" s="240"/>
    </row>
    <row r="92" spans="1:60" outlineLevel="1">
      <c r="A92" s="236"/>
      <c r="B92" s="207" t="s">
        <v>590</v>
      </c>
      <c r="C92" s="264"/>
      <c r="D92" s="213"/>
      <c r="E92" s="218"/>
      <c r="F92" s="225"/>
      <c r="G92" s="226"/>
      <c r="H92" s="227"/>
      <c r="I92" s="241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>
        <v>0</v>
      </c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>
      <c r="A93" s="236">
        <v>17</v>
      </c>
      <c r="B93" s="211" t="s">
        <v>591</v>
      </c>
      <c r="C93" s="266" t="s">
        <v>592</v>
      </c>
      <c r="D93" s="214" t="s">
        <v>120</v>
      </c>
      <c r="E93" s="219">
        <v>23.084209999999999</v>
      </c>
      <c r="F93" s="230"/>
      <c r="G93" s="228">
        <f>ROUND(E93*F93,2)</f>
        <v>0</v>
      </c>
      <c r="H93" s="227" t="s">
        <v>170</v>
      </c>
      <c r="I93" s="241" t="s">
        <v>122</v>
      </c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>
        <v>21</v>
      </c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>
      <c r="A94" s="236"/>
      <c r="B94" s="211"/>
      <c r="C94" s="283" t="s">
        <v>560</v>
      </c>
      <c r="D94" s="277"/>
      <c r="E94" s="279"/>
      <c r="F94" s="228"/>
      <c r="G94" s="228"/>
      <c r="H94" s="227"/>
      <c r="I94" s="241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1">
      <c r="A95" s="236"/>
      <c r="B95" s="211"/>
      <c r="C95" s="284" t="s">
        <v>561</v>
      </c>
      <c r="D95" s="277"/>
      <c r="E95" s="279">
        <v>115.42104999999999</v>
      </c>
      <c r="F95" s="228"/>
      <c r="G95" s="228"/>
      <c r="H95" s="227"/>
      <c r="I95" s="241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>
      <c r="A96" s="236"/>
      <c r="B96" s="211"/>
      <c r="C96" s="283" t="s">
        <v>562</v>
      </c>
      <c r="D96" s="277"/>
      <c r="E96" s="279"/>
      <c r="F96" s="228"/>
      <c r="G96" s="228"/>
      <c r="H96" s="227"/>
      <c r="I96" s="241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>
      <c r="A97" s="236"/>
      <c r="B97" s="211"/>
      <c r="C97" s="267" t="s">
        <v>593</v>
      </c>
      <c r="D97" s="215"/>
      <c r="E97" s="220">
        <v>23.084209999999999</v>
      </c>
      <c r="F97" s="228"/>
      <c r="G97" s="228"/>
      <c r="H97" s="227"/>
      <c r="I97" s="241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>
      <c r="A98" s="236"/>
      <c r="B98" s="208" t="s">
        <v>217</v>
      </c>
      <c r="C98" s="265"/>
      <c r="D98" s="237"/>
      <c r="E98" s="238"/>
      <c r="F98" s="239"/>
      <c r="G98" s="229"/>
      <c r="H98" s="227"/>
      <c r="I98" s="241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>
        <v>0</v>
      </c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>
      <c r="A99" s="236"/>
      <c r="B99" s="208" t="s">
        <v>218</v>
      </c>
      <c r="C99" s="265"/>
      <c r="D99" s="237"/>
      <c r="E99" s="238"/>
      <c r="F99" s="239"/>
      <c r="G99" s="229"/>
      <c r="H99" s="227"/>
      <c r="I99" s="241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>
        <v>1</v>
      </c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>
      <c r="A100" s="236">
        <v>18</v>
      </c>
      <c r="B100" s="211" t="s">
        <v>594</v>
      </c>
      <c r="C100" s="266" t="s">
        <v>243</v>
      </c>
      <c r="D100" s="214" t="s">
        <v>120</v>
      </c>
      <c r="E100" s="219">
        <v>109.65</v>
      </c>
      <c r="F100" s="230"/>
      <c r="G100" s="228">
        <f>ROUND(E100*F100,2)</f>
        <v>0</v>
      </c>
      <c r="H100" s="227" t="s">
        <v>221</v>
      </c>
      <c r="I100" s="241" t="s">
        <v>122</v>
      </c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>
        <v>21</v>
      </c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36"/>
      <c r="B101" s="211"/>
      <c r="C101" s="267" t="s">
        <v>595</v>
      </c>
      <c r="D101" s="215"/>
      <c r="E101" s="220">
        <v>109.65</v>
      </c>
      <c r="F101" s="228"/>
      <c r="G101" s="228"/>
      <c r="H101" s="227"/>
      <c r="I101" s="241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36"/>
      <c r="B102" s="208" t="s">
        <v>223</v>
      </c>
      <c r="C102" s="265"/>
      <c r="D102" s="237"/>
      <c r="E102" s="238"/>
      <c r="F102" s="239"/>
      <c r="G102" s="229"/>
      <c r="H102" s="227"/>
      <c r="I102" s="241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>
        <v>0</v>
      </c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ht="22.5" outlineLevel="1">
      <c r="A103" s="236"/>
      <c r="B103" s="208" t="s">
        <v>224</v>
      </c>
      <c r="C103" s="265"/>
      <c r="D103" s="237"/>
      <c r="E103" s="238"/>
      <c r="F103" s="239"/>
      <c r="G103" s="229"/>
      <c r="H103" s="227"/>
      <c r="I103" s="241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200" t="str">
        <f>B103</f>
        <v>svislé nebo šikmé (odkloněné), půdorysně přímé nebo zalomené, stěn základových pasů ve volných nebo zapažených jámách, rýhách, šachtách, včetně případných vzpěr,</v>
      </c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36">
        <v>19</v>
      </c>
      <c r="B104" s="211" t="s">
        <v>225</v>
      </c>
      <c r="C104" s="266" t="s">
        <v>596</v>
      </c>
      <c r="D104" s="214" t="s">
        <v>169</v>
      </c>
      <c r="E104" s="219">
        <v>20.8476</v>
      </c>
      <c r="F104" s="230"/>
      <c r="G104" s="228">
        <f>ROUND(E104*F104,2)</f>
        <v>0</v>
      </c>
      <c r="H104" s="227" t="s">
        <v>221</v>
      </c>
      <c r="I104" s="241" t="s">
        <v>122</v>
      </c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>
        <v>21</v>
      </c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>
      <c r="A105" s="236"/>
      <c r="B105" s="211"/>
      <c r="C105" s="267" t="s">
        <v>597</v>
      </c>
      <c r="D105" s="215"/>
      <c r="E105" s="220">
        <v>15.4893</v>
      </c>
      <c r="F105" s="228"/>
      <c r="G105" s="228"/>
      <c r="H105" s="227"/>
      <c r="I105" s="241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36"/>
      <c r="B106" s="211"/>
      <c r="C106" s="267" t="s">
        <v>598</v>
      </c>
      <c r="D106" s="215"/>
      <c r="E106" s="220">
        <v>5.3582999999999998</v>
      </c>
      <c r="F106" s="228"/>
      <c r="G106" s="228"/>
      <c r="H106" s="227"/>
      <c r="I106" s="241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6">
        <v>20</v>
      </c>
      <c r="B107" s="211" t="s">
        <v>228</v>
      </c>
      <c r="C107" s="266" t="s">
        <v>599</v>
      </c>
      <c r="D107" s="214" t="s">
        <v>169</v>
      </c>
      <c r="E107" s="219">
        <v>20.8476</v>
      </c>
      <c r="F107" s="230"/>
      <c r="G107" s="228">
        <f>ROUND(E107*F107,2)</f>
        <v>0</v>
      </c>
      <c r="H107" s="227" t="s">
        <v>221</v>
      </c>
      <c r="I107" s="241" t="s">
        <v>122</v>
      </c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>
        <v>21</v>
      </c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36"/>
      <c r="B108" s="211"/>
      <c r="C108" s="268" t="s">
        <v>230</v>
      </c>
      <c r="D108" s="216"/>
      <c r="E108" s="221"/>
      <c r="F108" s="233"/>
      <c r="G108" s="234"/>
      <c r="H108" s="227"/>
      <c r="I108" s="241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200" t="str">
        <f>C108</f>
        <v>Včetně očištění, vytřídění a uložení bednicího materiálu.</v>
      </c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36"/>
      <c r="B109" s="211"/>
      <c r="C109" s="267" t="s">
        <v>597</v>
      </c>
      <c r="D109" s="215"/>
      <c r="E109" s="220">
        <v>15.4893</v>
      </c>
      <c r="F109" s="228"/>
      <c r="G109" s="228"/>
      <c r="H109" s="227"/>
      <c r="I109" s="241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36"/>
      <c r="B110" s="211"/>
      <c r="C110" s="267" t="s">
        <v>598</v>
      </c>
      <c r="D110" s="215"/>
      <c r="E110" s="220">
        <v>5.3582999999999998</v>
      </c>
      <c r="F110" s="228"/>
      <c r="G110" s="228"/>
      <c r="H110" s="227"/>
      <c r="I110" s="241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>
      <c r="A111" s="235" t="s">
        <v>114</v>
      </c>
      <c r="B111" s="210" t="s">
        <v>71</v>
      </c>
      <c r="C111" s="263" t="s">
        <v>72</v>
      </c>
      <c r="D111" s="212"/>
      <c r="E111" s="217"/>
      <c r="F111" s="231">
        <f>SUM(G112:G158)</f>
        <v>0</v>
      </c>
      <c r="G111" s="232"/>
      <c r="H111" s="224"/>
      <c r="I111" s="240"/>
    </row>
    <row r="112" spans="1:60" outlineLevel="1">
      <c r="A112" s="236"/>
      <c r="B112" s="207" t="s">
        <v>231</v>
      </c>
      <c r="C112" s="264"/>
      <c r="D112" s="213"/>
      <c r="E112" s="218"/>
      <c r="F112" s="225"/>
      <c r="G112" s="226"/>
      <c r="H112" s="227"/>
      <c r="I112" s="241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>
        <v>0</v>
      </c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36"/>
      <c r="B113" s="208" t="s">
        <v>232</v>
      </c>
      <c r="C113" s="265"/>
      <c r="D113" s="237"/>
      <c r="E113" s="238"/>
      <c r="F113" s="239"/>
      <c r="G113" s="229"/>
      <c r="H113" s="227"/>
      <c r="I113" s="241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6">
        <v>21</v>
      </c>
      <c r="B114" s="211" t="s">
        <v>600</v>
      </c>
      <c r="C114" s="266" t="s">
        <v>601</v>
      </c>
      <c r="D114" s="214" t="s">
        <v>120</v>
      </c>
      <c r="E114" s="219">
        <v>21.15</v>
      </c>
      <c r="F114" s="230"/>
      <c r="G114" s="228">
        <f>ROUND(E114*F114,2)</f>
        <v>0</v>
      </c>
      <c r="H114" s="227" t="s">
        <v>221</v>
      </c>
      <c r="I114" s="241" t="s">
        <v>122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>
        <v>21</v>
      </c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36"/>
      <c r="B115" s="211"/>
      <c r="C115" s="267" t="s">
        <v>602</v>
      </c>
      <c r="D115" s="215"/>
      <c r="E115" s="220">
        <v>18</v>
      </c>
      <c r="F115" s="228"/>
      <c r="G115" s="228"/>
      <c r="H115" s="227"/>
      <c r="I115" s="241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36"/>
      <c r="B116" s="211"/>
      <c r="C116" s="267" t="s">
        <v>603</v>
      </c>
      <c r="D116" s="215"/>
      <c r="E116" s="220">
        <v>3.15</v>
      </c>
      <c r="F116" s="228"/>
      <c r="G116" s="228"/>
      <c r="H116" s="227"/>
      <c r="I116" s="241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36">
        <v>22</v>
      </c>
      <c r="B117" s="211" t="s">
        <v>233</v>
      </c>
      <c r="C117" s="266" t="s">
        <v>604</v>
      </c>
      <c r="D117" s="214" t="s">
        <v>120</v>
      </c>
      <c r="E117" s="219">
        <v>74.138000000000005</v>
      </c>
      <c r="F117" s="230"/>
      <c r="G117" s="228">
        <f>ROUND(E117*F117,2)</f>
        <v>0</v>
      </c>
      <c r="H117" s="227" t="s">
        <v>221</v>
      </c>
      <c r="I117" s="241" t="s">
        <v>122</v>
      </c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>
        <v>21</v>
      </c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36"/>
      <c r="B118" s="211"/>
      <c r="C118" s="267" t="s">
        <v>605</v>
      </c>
      <c r="D118" s="215"/>
      <c r="E118" s="220"/>
      <c r="F118" s="228"/>
      <c r="G118" s="228"/>
      <c r="H118" s="227"/>
      <c r="I118" s="241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6"/>
      <c r="B119" s="211"/>
      <c r="C119" s="267" t="s">
        <v>606</v>
      </c>
      <c r="D119" s="215"/>
      <c r="E119" s="220">
        <v>1.5620000000000001</v>
      </c>
      <c r="F119" s="228"/>
      <c r="G119" s="228"/>
      <c r="H119" s="227"/>
      <c r="I119" s="241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36"/>
      <c r="B120" s="211"/>
      <c r="C120" s="267" t="s">
        <v>607</v>
      </c>
      <c r="D120" s="215"/>
      <c r="E120" s="220">
        <v>18.948</v>
      </c>
      <c r="F120" s="228"/>
      <c r="G120" s="228"/>
      <c r="H120" s="227"/>
      <c r="I120" s="241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outlineLevel="1">
      <c r="A121" s="236"/>
      <c r="B121" s="211"/>
      <c r="C121" s="267" t="s">
        <v>608</v>
      </c>
      <c r="D121" s="215"/>
      <c r="E121" s="220">
        <v>50.235999999999997</v>
      </c>
      <c r="F121" s="228"/>
      <c r="G121" s="228"/>
      <c r="H121" s="227"/>
      <c r="I121" s="241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outlineLevel="1">
      <c r="A122" s="236"/>
      <c r="B122" s="211"/>
      <c r="C122" s="267" t="s">
        <v>609</v>
      </c>
      <c r="D122" s="215"/>
      <c r="E122" s="220">
        <v>3.3919999999999999</v>
      </c>
      <c r="F122" s="228"/>
      <c r="G122" s="228"/>
      <c r="H122" s="227"/>
      <c r="I122" s="241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 outlineLevel="1">
      <c r="A123" s="236"/>
      <c r="B123" s="208" t="s">
        <v>237</v>
      </c>
      <c r="C123" s="265"/>
      <c r="D123" s="237"/>
      <c r="E123" s="238"/>
      <c r="F123" s="239"/>
      <c r="G123" s="229"/>
      <c r="H123" s="227"/>
      <c r="I123" s="241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>
        <v>1</v>
      </c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 outlineLevel="1">
      <c r="A124" s="236">
        <v>23</v>
      </c>
      <c r="B124" s="211" t="s">
        <v>238</v>
      </c>
      <c r="C124" s="266" t="s">
        <v>610</v>
      </c>
      <c r="D124" s="214" t="s">
        <v>120</v>
      </c>
      <c r="E124" s="219">
        <v>95.287999999999997</v>
      </c>
      <c r="F124" s="230"/>
      <c r="G124" s="228">
        <f>ROUND(E124*F124,2)</f>
        <v>0</v>
      </c>
      <c r="H124" s="227" t="s">
        <v>221</v>
      </c>
      <c r="I124" s="241" t="s">
        <v>122</v>
      </c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>
        <v>21</v>
      </c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outlineLevel="1">
      <c r="A125" s="236"/>
      <c r="B125" s="211"/>
      <c r="C125" s="267" t="s">
        <v>602</v>
      </c>
      <c r="D125" s="215"/>
      <c r="E125" s="220">
        <v>18</v>
      </c>
      <c r="F125" s="228"/>
      <c r="G125" s="228"/>
      <c r="H125" s="227"/>
      <c r="I125" s="241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>
      <c r="A126" s="236"/>
      <c r="B126" s="211"/>
      <c r="C126" s="267" t="s">
        <v>603</v>
      </c>
      <c r="D126" s="215"/>
      <c r="E126" s="220">
        <v>3.15</v>
      </c>
      <c r="F126" s="228"/>
      <c r="G126" s="228"/>
      <c r="H126" s="227"/>
      <c r="I126" s="241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>
      <c r="A127" s="236"/>
      <c r="B127" s="211"/>
      <c r="C127" s="267" t="s">
        <v>605</v>
      </c>
      <c r="D127" s="215"/>
      <c r="E127" s="220"/>
      <c r="F127" s="228"/>
      <c r="G127" s="228"/>
      <c r="H127" s="227"/>
      <c r="I127" s="241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36"/>
      <c r="B128" s="211"/>
      <c r="C128" s="267" t="s">
        <v>606</v>
      </c>
      <c r="D128" s="215"/>
      <c r="E128" s="220">
        <v>1.5620000000000001</v>
      </c>
      <c r="F128" s="228"/>
      <c r="G128" s="228"/>
      <c r="H128" s="227"/>
      <c r="I128" s="241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36"/>
      <c r="B129" s="211"/>
      <c r="C129" s="267" t="s">
        <v>607</v>
      </c>
      <c r="D129" s="215"/>
      <c r="E129" s="220">
        <v>18.948</v>
      </c>
      <c r="F129" s="228"/>
      <c r="G129" s="228"/>
      <c r="H129" s="227"/>
      <c r="I129" s="241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>
      <c r="A130" s="236"/>
      <c r="B130" s="211"/>
      <c r="C130" s="267" t="s">
        <v>608</v>
      </c>
      <c r="D130" s="215"/>
      <c r="E130" s="220">
        <v>50.235999999999997</v>
      </c>
      <c r="F130" s="228"/>
      <c r="G130" s="228"/>
      <c r="H130" s="227"/>
      <c r="I130" s="241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36"/>
      <c r="B131" s="211"/>
      <c r="C131" s="267" t="s">
        <v>609</v>
      </c>
      <c r="D131" s="215"/>
      <c r="E131" s="220">
        <v>3.3919999999999999</v>
      </c>
      <c r="F131" s="228"/>
      <c r="G131" s="228"/>
      <c r="H131" s="227"/>
      <c r="I131" s="241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36"/>
      <c r="B132" s="208" t="s">
        <v>250</v>
      </c>
      <c r="C132" s="265"/>
      <c r="D132" s="237"/>
      <c r="E132" s="238"/>
      <c r="F132" s="239"/>
      <c r="G132" s="229"/>
      <c r="H132" s="227"/>
      <c r="I132" s="241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>
        <v>0</v>
      </c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36"/>
      <c r="B133" s="208" t="s">
        <v>251</v>
      </c>
      <c r="C133" s="265"/>
      <c r="D133" s="237"/>
      <c r="E133" s="238"/>
      <c r="F133" s="239"/>
      <c r="G133" s="229"/>
      <c r="H133" s="227"/>
      <c r="I133" s="241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>
        <v>1</v>
      </c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36">
        <v>24</v>
      </c>
      <c r="B134" s="211" t="s">
        <v>611</v>
      </c>
      <c r="C134" s="266" t="s">
        <v>612</v>
      </c>
      <c r="D134" s="214" t="s">
        <v>254</v>
      </c>
      <c r="E134" s="219">
        <v>0.19944000000000001</v>
      </c>
      <c r="F134" s="230"/>
      <c r="G134" s="228">
        <f>ROUND(E134*F134,2)</f>
        <v>0</v>
      </c>
      <c r="H134" s="227" t="s">
        <v>221</v>
      </c>
      <c r="I134" s="241" t="s">
        <v>122</v>
      </c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>
        <v>21</v>
      </c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36"/>
      <c r="B135" s="211"/>
      <c r="C135" s="267" t="s">
        <v>605</v>
      </c>
      <c r="D135" s="215"/>
      <c r="E135" s="220"/>
      <c r="F135" s="228"/>
      <c r="G135" s="228"/>
      <c r="H135" s="227"/>
      <c r="I135" s="241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6"/>
      <c r="B136" s="211"/>
      <c r="C136" s="267" t="s">
        <v>613</v>
      </c>
      <c r="D136" s="215"/>
      <c r="E136" s="220">
        <v>0.15866</v>
      </c>
      <c r="F136" s="228"/>
      <c r="G136" s="228"/>
      <c r="H136" s="227"/>
      <c r="I136" s="241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36"/>
      <c r="B137" s="211"/>
      <c r="C137" s="267" t="s">
        <v>614</v>
      </c>
      <c r="D137" s="215"/>
      <c r="E137" s="220">
        <v>4.0779999999999997E-2</v>
      </c>
      <c r="F137" s="228"/>
      <c r="G137" s="228"/>
      <c r="H137" s="227"/>
      <c r="I137" s="241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36"/>
      <c r="B138" s="208" t="s">
        <v>257</v>
      </c>
      <c r="C138" s="265"/>
      <c r="D138" s="237"/>
      <c r="E138" s="238"/>
      <c r="F138" s="239"/>
      <c r="G138" s="229"/>
      <c r="H138" s="227"/>
      <c r="I138" s="241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>
        <v>0</v>
      </c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36"/>
      <c r="B139" s="208" t="s">
        <v>258</v>
      </c>
      <c r="C139" s="265"/>
      <c r="D139" s="237"/>
      <c r="E139" s="238"/>
      <c r="F139" s="239"/>
      <c r="G139" s="229"/>
      <c r="H139" s="227"/>
      <c r="I139" s="241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36">
        <v>25</v>
      </c>
      <c r="B140" s="211" t="s">
        <v>259</v>
      </c>
      <c r="C140" s="266" t="s">
        <v>260</v>
      </c>
      <c r="D140" s="214" t="s">
        <v>169</v>
      </c>
      <c r="E140" s="219">
        <v>86.964669999999998</v>
      </c>
      <c r="F140" s="230"/>
      <c r="G140" s="228">
        <f>ROUND(E140*F140,2)</f>
        <v>0</v>
      </c>
      <c r="H140" s="227" t="s">
        <v>261</v>
      </c>
      <c r="I140" s="241" t="s">
        <v>122</v>
      </c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>
        <v>21</v>
      </c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36"/>
      <c r="B141" s="211"/>
      <c r="C141" s="267" t="s">
        <v>605</v>
      </c>
      <c r="D141" s="215"/>
      <c r="E141" s="220"/>
      <c r="F141" s="228"/>
      <c r="G141" s="228"/>
      <c r="H141" s="227"/>
      <c r="I141" s="241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outlineLevel="1">
      <c r="A142" s="236"/>
      <c r="B142" s="211"/>
      <c r="C142" s="267" t="s">
        <v>615</v>
      </c>
      <c r="D142" s="215"/>
      <c r="E142" s="220">
        <v>58.4</v>
      </c>
      <c r="F142" s="228"/>
      <c r="G142" s="228"/>
      <c r="H142" s="227"/>
      <c r="I142" s="241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36"/>
      <c r="B143" s="211"/>
      <c r="C143" s="267" t="s">
        <v>616</v>
      </c>
      <c r="D143" s="215"/>
      <c r="E143" s="220">
        <v>19.597999999999999</v>
      </c>
      <c r="F143" s="228"/>
      <c r="G143" s="228"/>
      <c r="H143" s="227"/>
      <c r="I143" s="241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36"/>
      <c r="B144" s="211"/>
      <c r="C144" s="267" t="s">
        <v>617</v>
      </c>
      <c r="D144" s="215"/>
      <c r="E144" s="220">
        <v>8.9666700000000006</v>
      </c>
      <c r="F144" s="228"/>
      <c r="G144" s="228"/>
      <c r="H144" s="227"/>
      <c r="I144" s="241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36">
        <v>26</v>
      </c>
      <c r="B145" s="211" t="s">
        <v>618</v>
      </c>
      <c r="C145" s="266" t="s">
        <v>619</v>
      </c>
      <c r="D145" s="214" t="s">
        <v>120</v>
      </c>
      <c r="E145" s="219">
        <v>23.265000000000001</v>
      </c>
      <c r="F145" s="230"/>
      <c r="G145" s="228">
        <f>ROUND(E145*F145,2)</f>
        <v>0</v>
      </c>
      <c r="H145" s="227"/>
      <c r="I145" s="241" t="s">
        <v>200</v>
      </c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>
        <v>21</v>
      </c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outlineLevel="1">
      <c r="A146" s="236"/>
      <c r="B146" s="211"/>
      <c r="C146" s="267" t="s">
        <v>620</v>
      </c>
      <c r="D146" s="215"/>
      <c r="E146" s="220">
        <v>19.8</v>
      </c>
      <c r="F146" s="228"/>
      <c r="G146" s="228"/>
      <c r="H146" s="227"/>
      <c r="I146" s="241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outlineLevel="1">
      <c r="A147" s="236"/>
      <c r="B147" s="211"/>
      <c r="C147" s="267" t="s">
        <v>621</v>
      </c>
      <c r="D147" s="215"/>
      <c r="E147" s="220">
        <v>3.4649999999999999</v>
      </c>
      <c r="F147" s="228"/>
      <c r="G147" s="228"/>
      <c r="H147" s="227"/>
      <c r="I147" s="241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36">
        <v>27</v>
      </c>
      <c r="B148" s="211" t="s">
        <v>264</v>
      </c>
      <c r="C148" s="266" t="s">
        <v>622</v>
      </c>
      <c r="D148" s="214" t="s">
        <v>266</v>
      </c>
      <c r="E148" s="219">
        <v>85.295770000000005</v>
      </c>
      <c r="F148" s="230"/>
      <c r="G148" s="228">
        <f>ROUND(E148*F148,2)</f>
        <v>0</v>
      </c>
      <c r="H148" s="227" t="s">
        <v>206</v>
      </c>
      <c r="I148" s="241" t="s">
        <v>122</v>
      </c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>
        <v>21</v>
      </c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6"/>
      <c r="B149" s="211"/>
      <c r="C149" s="267" t="s">
        <v>623</v>
      </c>
      <c r="D149" s="215"/>
      <c r="E149" s="220">
        <v>65.612129999999993</v>
      </c>
      <c r="F149" s="228"/>
      <c r="G149" s="228"/>
      <c r="H149" s="227"/>
      <c r="I149" s="241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36"/>
      <c r="B150" s="211"/>
      <c r="C150" s="267" t="s">
        <v>624</v>
      </c>
      <c r="D150" s="215"/>
      <c r="E150" s="220">
        <v>19.68364</v>
      </c>
      <c r="F150" s="228"/>
      <c r="G150" s="228"/>
      <c r="H150" s="227"/>
      <c r="I150" s="241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36">
        <v>28</v>
      </c>
      <c r="B151" s="211" t="s">
        <v>269</v>
      </c>
      <c r="C151" s="266" t="s">
        <v>625</v>
      </c>
      <c r="D151" s="214" t="s">
        <v>120</v>
      </c>
      <c r="E151" s="219">
        <v>199.02346</v>
      </c>
      <c r="F151" s="230"/>
      <c r="G151" s="228">
        <f>ROUND(E151*F151,2)</f>
        <v>0</v>
      </c>
      <c r="H151" s="227" t="s">
        <v>206</v>
      </c>
      <c r="I151" s="241" t="s">
        <v>122</v>
      </c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>
        <v>21</v>
      </c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6"/>
      <c r="B152" s="211"/>
      <c r="C152" s="267" t="s">
        <v>626</v>
      </c>
      <c r="D152" s="215"/>
      <c r="E152" s="220">
        <v>153.09496999999999</v>
      </c>
      <c r="F152" s="228"/>
      <c r="G152" s="228"/>
      <c r="H152" s="227"/>
      <c r="I152" s="241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36"/>
      <c r="B153" s="211"/>
      <c r="C153" s="267" t="s">
        <v>627</v>
      </c>
      <c r="D153" s="215"/>
      <c r="E153" s="220">
        <v>45.928489999999996</v>
      </c>
      <c r="F153" s="228"/>
      <c r="G153" s="228"/>
      <c r="H153" s="227"/>
      <c r="I153" s="241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>
      <c r="A154" s="236">
        <v>29</v>
      </c>
      <c r="B154" s="211" t="s">
        <v>273</v>
      </c>
      <c r="C154" s="266" t="s">
        <v>628</v>
      </c>
      <c r="D154" s="214" t="s">
        <v>169</v>
      </c>
      <c r="E154" s="219">
        <v>40.237119999999997</v>
      </c>
      <c r="F154" s="230"/>
      <c r="G154" s="228">
        <f>ROUND(E154*F154,2)</f>
        <v>0</v>
      </c>
      <c r="H154" s="227" t="s">
        <v>206</v>
      </c>
      <c r="I154" s="241" t="s">
        <v>122</v>
      </c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>
        <v>21</v>
      </c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>
      <c r="A155" s="236"/>
      <c r="B155" s="211"/>
      <c r="C155" s="267" t="s">
        <v>605</v>
      </c>
      <c r="D155" s="215"/>
      <c r="E155" s="220"/>
      <c r="F155" s="228"/>
      <c r="G155" s="228"/>
      <c r="H155" s="227"/>
      <c r="I155" s="241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>
      <c r="A156" s="236"/>
      <c r="B156" s="211"/>
      <c r="C156" s="267" t="s">
        <v>629</v>
      </c>
      <c r="D156" s="215"/>
      <c r="E156" s="220">
        <v>25.696000000000002</v>
      </c>
      <c r="F156" s="228"/>
      <c r="G156" s="228"/>
      <c r="H156" s="227"/>
      <c r="I156" s="241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36"/>
      <c r="B157" s="211"/>
      <c r="C157" s="267" t="s">
        <v>630</v>
      </c>
      <c r="D157" s="215"/>
      <c r="E157" s="220">
        <v>8.6231200000000001</v>
      </c>
      <c r="F157" s="228"/>
      <c r="G157" s="228"/>
      <c r="H157" s="227"/>
      <c r="I157" s="241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outlineLevel="1">
      <c r="A158" s="236"/>
      <c r="B158" s="211"/>
      <c r="C158" s="267" t="s">
        <v>631</v>
      </c>
      <c r="D158" s="215"/>
      <c r="E158" s="220">
        <v>5.9180000000000001</v>
      </c>
      <c r="F158" s="228"/>
      <c r="G158" s="228"/>
      <c r="H158" s="227"/>
      <c r="I158" s="241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>
      <c r="A159" s="235" t="s">
        <v>114</v>
      </c>
      <c r="B159" s="210" t="s">
        <v>73</v>
      </c>
      <c r="C159" s="263" t="s">
        <v>74</v>
      </c>
      <c r="D159" s="212"/>
      <c r="E159" s="217"/>
      <c r="F159" s="231">
        <f>SUM(G160:G171)</f>
        <v>0</v>
      </c>
      <c r="G159" s="232"/>
      <c r="H159" s="224"/>
      <c r="I159" s="240"/>
    </row>
    <row r="160" spans="1:60" outlineLevel="1">
      <c r="A160" s="236"/>
      <c r="B160" s="207" t="s">
        <v>632</v>
      </c>
      <c r="C160" s="264"/>
      <c r="D160" s="213"/>
      <c r="E160" s="218"/>
      <c r="F160" s="225"/>
      <c r="G160" s="226"/>
      <c r="H160" s="227"/>
      <c r="I160" s="241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>
        <v>0</v>
      </c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>
      <c r="A161" s="236"/>
      <c r="B161" s="208" t="s">
        <v>633</v>
      </c>
      <c r="C161" s="265"/>
      <c r="D161" s="237"/>
      <c r="E161" s="238"/>
      <c r="F161" s="239"/>
      <c r="G161" s="229"/>
      <c r="H161" s="227"/>
      <c r="I161" s="241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</row>
    <row r="162" spans="1:60" outlineLevel="1">
      <c r="A162" s="236"/>
      <c r="B162" s="208" t="s">
        <v>634</v>
      </c>
      <c r="C162" s="265"/>
      <c r="D162" s="237"/>
      <c r="E162" s="238"/>
      <c r="F162" s="239"/>
      <c r="G162" s="229"/>
      <c r="H162" s="227"/>
      <c r="I162" s="241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>
        <v>1</v>
      </c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>
      <c r="A163" s="236">
        <v>30</v>
      </c>
      <c r="B163" s="211" t="s">
        <v>635</v>
      </c>
      <c r="C163" s="266" t="s">
        <v>636</v>
      </c>
      <c r="D163" s="214" t="s">
        <v>193</v>
      </c>
      <c r="E163" s="219">
        <v>44.2</v>
      </c>
      <c r="F163" s="230"/>
      <c r="G163" s="228">
        <f>ROUND(E163*F163,2)</f>
        <v>0</v>
      </c>
      <c r="H163" s="227" t="s">
        <v>221</v>
      </c>
      <c r="I163" s="241" t="s">
        <v>122</v>
      </c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>
        <v>21</v>
      </c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>
      <c r="A164" s="236"/>
      <c r="B164" s="211"/>
      <c r="C164" s="267" t="s">
        <v>637</v>
      </c>
      <c r="D164" s="215"/>
      <c r="E164" s="220">
        <v>13.6</v>
      </c>
      <c r="F164" s="228"/>
      <c r="G164" s="228"/>
      <c r="H164" s="227"/>
      <c r="I164" s="241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outlineLevel="1">
      <c r="A165" s="236"/>
      <c r="B165" s="211"/>
      <c r="C165" s="267" t="s">
        <v>638</v>
      </c>
      <c r="D165" s="215"/>
      <c r="E165" s="220">
        <v>15.3</v>
      </c>
      <c r="F165" s="228"/>
      <c r="G165" s="228"/>
      <c r="H165" s="227"/>
      <c r="I165" s="241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outlineLevel="1">
      <c r="A166" s="236"/>
      <c r="B166" s="211"/>
      <c r="C166" s="267" t="s">
        <v>639</v>
      </c>
      <c r="D166" s="215"/>
      <c r="E166" s="220">
        <v>15.3</v>
      </c>
      <c r="F166" s="228"/>
      <c r="G166" s="228"/>
      <c r="H166" s="227"/>
      <c r="I166" s="241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ht="22.5" outlineLevel="1">
      <c r="A167" s="236">
        <v>31</v>
      </c>
      <c r="B167" s="211" t="s">
        <v>640</v>
      </c>
      <c r="C167" s="266" t="s">
        <v>641</v>
      </c>
      <c r="D167" s="214" t="s">
        <v>333</v>
      </c>
      <c r="E167" s="219">
        <v>26</v>
      </c>
      <c r="F167" s="230"/>
      <c r="G167" s="228">
        <f>ROUND(E167*F167,2)</f>
        <v>0</v>
      </c>
      <c r="H167" s="227" t="s">
        <v>206</v>
      </c>
      <c r="I167" s="241" t="s">
        <v>122</v>
      </c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>
        <v>21</v>
      </c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outlineLevel="1">
      <c r="A168" s="236"/>
      <c r="B168" s="211"/>
      <c r="C168" s="267" t="s">
        <v>642</v>
      </c>
      <c r="D168" s="215"/>
      <c r="E168" s="220"/>
      <c r="F168" s="228"/>
      <c r="G168" s="228"/>
      <c r="H168" s="227"/>
      <c r="I168" s="241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outlineLevel="1">
      <c r="A169" s="236"/>
      <c r="B169" s="211"/>
      <c r="C169" s="267" t="s">
        <v>643</v>
      </c>
      <c r="D169" s="215"/>
      <c r="E169" s="220">
        <v>8</v>
      </c>
      <c r="F169" s="228"/>
      <c r="G169" s="228"/>
      <c r="H169" s="227"/>
      <c r="I169" s="241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outlineLevel="1">
      <c r="A170" s="236"/>
      <c r="B170" s="211"/>
      <c r="C170" s="267" t="s">
        <v>644</v>
      </c>
      <c r="D170" s="215"/>
      <c r="E170" s="220">
        <v>9</v>
      </c>
      <c r="F170" s="228"/>
      <c r="G170" s="228"/>
      <c r="H170" s="227"/>
      <c r="I170" s="241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>
      <c r="A171" s="236"/>
      <c r="B171" s="211"/>
      <c r="C171" s="267" t="s">
        <v>645</v>
      </c>
      <c r="D171" s="215"/>
      <c r="E171" s="220">
        <v>9</v>
      </c>
      <c r="F171" s="228"/>
      <c r="G171" s="228"/>
      <c r="H171" s="227"/>
      <c r="I171" s="241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>
      <c r="A172" s="235" t="s">
        <v>114</v>
      </c>
      <c r="B172" s="210" t="s">
        <v>77</v>
      </c>
      <c r="C172" s="263" t="s">
        <v>78</v>
      </c>
      <c r="D172" s="212"/>
      <c r="E172" s="217"/>
      <c r="F172" s="231">
        <f>SUM(G173:G185)</f>
        <v>0</v>
      </c>
      <c r="G172" s="232"/>
      <c r="H172" s="224"/>
      <c r="I172" s="240"/>
    </row>
    <row r="173" spans="1:60" outlineLevel="1">
      <c r="A173" s="236"/>
      <c r="B173" s="207" t="s">
        <v>646</v>
      </c>
      <c r="C173" s="264"/>
      <c r="D173" s="213"/>
      <c r="E173" s="218"/>
      <c r="F173" s="225"/>
      <c r="G173" s="226"/>
      <c r="H173" s="227"/>
      <c r="I173" s="241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>
        <v>0</v>
      </c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outlineLevel="1">
      <c r="A174" s="236">
        <v>32</v>
      </c>
      <c r="B174" s="211" t="s">
        <v>647</v>
      </c>
      <c r="C174" s="266" t="s">
        <v>648</v>
      </c>
      <c r="D174" s="214" t="s">
        <v>169</v>
      </c>
      <c r="E174" s="219">
        <v>100.47199999999999</v>
      </c>
      <c r="F174" s="230"/>
      <c r="G174" s="228">
        <f>ROUND(E174*F174,2)</f>
        <v>0</v>
      </c>
      <c r="H174" s="227" t="s">
        <v>221</v>
      </c>
      <c r="I174" s="241" t="s">
        <v>122</v>
      </c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>
        <v>21</v>
      </c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 outlineLevel="1">
      <c r="A175" s="236"/>
      <c r="B175" s="211"/>
      <c r="C175" s="267" t="s">
        <v>605</v>
      </c>
      <c r="D175" s="215"/>
      <c r="E175" s="220"/>
      <c r="F175" s="228"/>
      <c r="G175" s="228"/>
      <c r="H175" s="227"/>
      <c r="I175" s="241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</row>
    <row r="176" spans="1:60" outlineLevel="1">
      <c r="A176" s="236"/>
      <c r="B176" s="211"/>
      <c r="C176" s="267" t="s">
        <v>649</v>
      </c>
      <c r="D176" s="215"/>
      <c r="E176" s="220">
        <v>100.47199999999999</v>
      </c>
      <c r="F176" s="228"/>
      <c r="G176" s="228"/>
      <c r="H176" s="227"/>
      <c r="I176" s="241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 outlineLevel="1">
      <c r="A177" s="236"/>
      <c r="B177" s="208" t="s">
        <v>337</v>
      </c>
      <c r="C177" s="265"/>
      <c r="D177" s="237"/>
      <c r="E177" s="238"/>
      <c r="F177" s="239"/>
      <c r="G177" s="229"/>
      <c r="H177" s="227"/>
      <c r="I177" s="241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>
        <v>0</v>
      </c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</row>
    <row r="178" spans="1:60" outlineLevel="1">
      <c r="A178" s="236"/>
      <c r="B178" s="208" t="s">
        <v>338</v>
      </c>
      <c r="C178" s="265"/>
      <c r="D178" s="237"/>
      <c r="E178" s="238"/>
      <c r="F178" s="239"/>
      <c r="G178" s="229"/>
      <c r="H178" s="227"/>
      <c r="I178" s="241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>
      <c r="A179" s="236"/>
      <c r="B179" s="208" t="s">
        <v>339</v>
      </c>
      <c r="C179" s="265"/>
      <c r="D179" s="237"/>
      <c r="E179" s="238"/>
      <c r="F179" s="239"/>
      <c r="G179" s="229"/>
      <c r="H179" s="227"/>
      <c r="I179" s="241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>
        <v>1</v>
      </c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outlineLevel="1">
      <c r="A180" s="236">
        <v>33</v>
      </c>
      <c r="B180" s="211" t="s">
        <v>340</v>
      </c>
      <c r="C180" s="266" t="s">
        <v>650</v>
      </c>
      <c r="D180" s="214" t="s">
        <v>169</v>
      </c>
      <c r="E180" s="219">
        <v>243.30533</v>
      </c>
      <c r="F180" s="230"/>
      <c r="G180" s="228">
        <f>ROUND(E180*F180,2)</f>
        <v>0</v>
      </c>
      <c r="H180" s="227" t="s">
        <v>221</v>
      </c>
      <c r="I180" s="241" t="s">
        <v>122</v>
      </c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>
        <v>21</v>
      </c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 outlineLevel="1">
      <c r="A181" s="236"/>
      <c r="B181" s="211"/>
      <c r="C181" s="267" t="s">
        <v>605</v>
      </c>
      <c r="D181" s="215"/>
      <c r="E181" s="220"/>
      <c r="F181" s="228"/>
      <c r="G181" s="228"/>
      <c r="H181" s="227"/>
      <c r="I181" s="241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</row>
    <row r="182" spans="1:60" outlineLevel="1">
      <c r="A182" s="236"/>
      <c r="B182" s="211"/>
      <c r="C182" s="267" t="s">
        <v>651</v>
      </c>
      <c r="D182" s="215"/>
      <c r="E182" s="220">
        <v>5.2066699999999999</v>
      </c>
      <c r="F182" s="228"/>
      <c r="G182" s="228"/>
      <c r="H182" s="227"/>
      <c r="I182" s="241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 outlineLevel="1">
      <c r="A183" s="236"/>
      <c r="B183" s="211"/>
      <c r="C183" s="267" t="s">
        <v>652</v>
      </c>
      <c r="D183" s="215"/>
      <c r="E183" s="220">
        <v>126.32</v>
      </c>
      <c r="F183" s="228"/>
      <c r="G183" s="228"/>
      <c r="H183" s="227"/>
      <c r="I183" s="241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</row>
    <row r="184" spans="1:60" outlineLevel="1">
      <c r="A184" s="236"/>
      <c r="B184" s="211"/>
      <c r="C184" s="267" t="s">
        <v>649</v>
      </c>
      <c r="D184" s="215"/>
      <c r="E184" s="220">
        <v>100.47199999999999</v>
      </c>
      <c r="F184" s="228"/>
      <c r="G184" s="228"/>
      <c r="H184" s="227"/>
      <c r="I184" s="241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outlineLevel="1">
      <c r="A185" s="236"/>
      <c r="B185" s="211"/>
      <c r="C185" s="267" t="s">
        <v>653</v>
      </c>
      <c r="D185" s="215"/>
      <c r="E185" s="220">
        <v>11.30667</v>
      </c>
      <c r="F185" s="228"/>
      <c r="G185" s="228"/>
      <c r="H185" s="227"/>
      <c r="I185" s="241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>
      <c r="A186" s="235" t="s">
        <v>114</v>
      </c>
      <c r="B186" s="210" t="s">
        <v>83</v>
      </c>
      <c r="C186" s="263" t="s">
        <v>84</v>
      </c>
      <c r="D186" s="212"/>
      <c r="E186" s="217"/>
      <c r="F186" s="231">
        <f>SUM(G187:G189)</f>
        <v>0</v>
      </c>
      <c r="G186" s="232"/>
      <c r="H186" s="224"/>
      <c r="I186" s="240"/>
    </row>
    <row r="187" spans="1:60" outlineLevel="1">
      <c r="A187" s="236"/>
      <c r="B187" s="207" t="s">
        <v>654</v>
      </c>
      <c r="C187" s="264"/>
      <c r="D187" s="213"/>
      <c r="E187" s="218"/>
      <c r="F187" s="225"/>
      <c r="G187" s="226"/>
      <c r="H187" s="227"/>
      <c r="I187" s="241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>
        <v>0</v>
      </c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>
      <c r="A188" s="236">
        <v>34</v>
      </c>
      <c r="B188" s="211" t="s">
        <v>655</v>
      </c>
      <c r="C188" s="266" t="s">
        <v>656</v>
      </c>
      <c r="D188" s="214" t="s">
        <v>169</v>
      </c>
      <c r="E188" s="219">
        <v>180</v>
      </c>
      <c r="F188" s="230"/>
      <c r="G188" s="228">
        <f>ROUND(E188*F188,2)</f>
        <v>0</v>
      </c>
      <c r="H188" s="227" t="s">
        <v>657</v>
      </c>
      <c r="I188" s="241" t="s">
        <v>122</v>
      </c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>
        <v>21</v>
      </c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>
      <c r="A189" s="236"/>
      <c r="B189" s="211"/>
      <c r="C189" s="267" t="s">
        <v>658</v>
      </c>
      <c r="D189" s="215"/>
      <c r="E189" s="220">
        <v>180</v>
      </c>
      <c r="F189" s="228"/>
      <c r="G189" s="228"/>
      <c r="H189" s="227"/>
      <c r="I189" s="241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>
      <c r="A190" s="235" t="s">
        <v>114</v>
      </c>
      <c r="B190" s="210" t="s">
        <v>85</v>
      </c>
      <c r="C190" s="263" t="s">
        <v>86</v>
      </c>
      <c r="D190" s="212"/>
      <c r="E190" s="217"/>
      <c r="F190" s="231">
        <f>SUM(G191:G201)</f>
        <v>0</v>
      </c>
      <c r="G190" s="232"/>
      <c r="H190" s="224"/>
      <c r="I190" s="240"/>
    </row>
    <row r="191" spans="1:60" outlineLevel="1">
      <c r="A191" s="236"/>
      <c r="B191" s="207" t="s">
        <v>659</v>
      </c>
      <c r="C191" s="264"/>
      <c r="D191" s="213"/>
      <c r="E191" s="218"/>
      <c r="F191" s="225"/>
      <c r="G191" s="226"/>
      <c r="H191" s="227"/>
      <c r="I191" s="241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>
        <v>0</v>
      </c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ht="22.5" outlineLevel="1">
      <c r="A192" s="236">
        <v>35</v>
      </c>
      <c r="B192" s="211" t="s">
        <v>660</v>
      </c>
      <c r="C192" s="266" t="s">
        <v>661</v>
      </c>
      <c r="D192" s="214" t="s">
        <v>333</v>
      </c>
      <c r="E192" s="219">
        <v>456</v>
      </c>
      <c r="F192" s="230"/>
      <c r="G192" s="228">
        <f>ROUND(E192*F192,2)</f>
        <v>0</v>
      </c>
      <c r="H192" s="227" t="s">
        <v>662</v>
      </c>
      <c r="I192" s="241" t="s">
        <v>122</v>
      </c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>
        <v>21</v>
      </c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>
      <c r="A193" s="236"/>
      <c r="B193" s="211"/>
      <c r="C193" s="267" t="s">
        <v>663</v>
      </c>
      <c r="D193" s="215"/>
      <c r="E193" s="220">
        <v>365.536</v>
      </c>
      <c r="F193" s="228"/>
      <c r="G193" s="228"/>
      <c r="H193" s="227"/>
      <c r="I193" s="241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>
      <c r="A194" s="236"/>
      <c r="B194" s="211"/>
      <c r="C194" s="267" t="s">
        <v>664</v>
      </c>
      <c r="D194" s="215"/>
      <c r="E194" s="220">
        <v>0.46400000000000002</v>
      </c>
      <c r="F194" s="228"/>
      <c r="G194" s="228"/>
      <c r="H194" s="227"/>
      <c r="I194" s="241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outlineLevel="1">
      <c r="A195" s="236"/>
      <c r="B195" s="211"/>
      <c r="C195" s="267" t="s">
        <v>665</v>
      </c>
      <c r="D195" s="215"/>
      <c r="E195" s="220">
        <v>89.855999999999995</v>
      </c>
      <c r="F195" s="228"/>
      <c r="G195" s="228"/>
      <c r="H195" s="227"/>
      <c r="I195" s="241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outlineLevel="1">
      <c r="A196" s="236"/>
      <c r="B196" s="211"/>
      <c r="C196" s="267" t="s">
        <v>666</v>
      </c>
      <c r="D196" s="215"/>
      <c r="E196" s="220">
        <v>0.14399999999999999</v>
      </c>
      <c r="F196" s="228"/>
      <c r="G196" s="228"/>
      <c r="H196" s="227"/>
      <c r="I196" s="241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ht="22.5" outlineLevel="1">
      <c r="A197" s="236">
        <v>36</v>
      </c>
      <c r="B197" s="211" t="s">
        <v>667</v>
      </c>
      <c r="C197" s="266" t="s">
        <v>668</v>
      </c>
      <c r="D197" s="214" t="s">
        <v>393</v>
      </c>
      <c r="E197" s="219">
        <v>90</v>
      </c>
      <c r="F197" s="230"/>
      <c r="G197" s="228">
        <f>ROUND(E197*F197,2)</f>
        <v>0</v>
      </c>
      <c r="H197" s="227"/>
      <c r="I197" s="241" t="s">
        <v>200</v>
      </c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>
        <v>21</v>
      </c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>
      <c r="A198" s="236"/>
      <c r="B198" s="211"/>
      <c r="C198" s="267" t="s">
        <v>665</v>
      </c>
      <c r="D198" s="215"/>
      <c r="E198" s="220">
        <v>89.855999999999995</v>
      </c>
      <c r="F198" s="228"/>
      <c r="G198" s="228"/>
      <c r="H198" s="227"/>
      <c r="I198" s="241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outlineLevel="1">
      <c r="A199" s="236"/>
      <c r="B199" s="211"/>
      <c r="C199" s="267" t="s">
        <v>666</v>
      </c>
      <c r="D199" s="215"/>
      <c r="E199" s="220">
        <v>0.14399999999999999</v>
      </c>
      <c r="F199" s="228"/>
      <c r="G199" s="228"/>
      <c r="H199" s="227"/>
      <c r="I199" s="241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</row>
    <row r="200" spans="1:60" outlineLevel="1">
      <c r="A200" s="236">
        <v>37</v>
      </c>
      <c r="B200" s="211" t="s">
        <v>669</v>
      </c>
      <c r="C200" s="266" t="s">
        <v>670</v>
      </c>
      <c r="D200" s="214" t="s">
        <v>671</v>
      </c>
      <c r="E200" s="219">
        <v>100</v>
      </c>
      <c r="F200" s="230"/>
      <c r="G200" s="228">
        <f>ROUND(E200*F200,2)</f>
        <v>0</v>
      </c>
      <c r="H200" s="227"/>
      <c r="I200" s="241" t="s">
        <v>200</v>
      </c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  <c r="AL200" s="199"/>
      <c r="AM200" s="199">
        <v>21</v>
      </c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ht="22.5" outlineLevel="1">
      <c r="A201" s="236">
        <v>38</v>
      </c>
      <c r="B201" s="211" t="s">
        <v>672</v>
      </c>
      <c r="C201" s="266" t="s">
        <v>673</v>
      </c>
      <c r="D201" s="214" t="s">
        <v>199</v>
      </c>
      <c r="E201" s="219">
        <v>1</v>
      </c>
      <c r="F201" s="230"/>
      <c r="G201" s="228">
        <f>ROUND(E201*F201,2)</f>
        <v>0</v>
      </c>
      <c r="H201" s="227"/>
      <c r="I201" s="241" t="s">
        <v>200</v>
      </c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  <c r="AL201" s="199"/>
      <c r="AM201" s="199">
        <v>21</v>
      </c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>
      <c r="A202" s="235" t="s">
        <v>114</v>
      </c>
      <c r="B202" s="210" t="s">
        <v>89</v>
      </c>
      <c r="C202" s="263" t="s">
        <v>90</v>
      </c>
      <c r="D202" s="212"/>
      <c r="E202" s="217"/>
      <c r="F202" s="231">
        <f>SUM(G203:G206)</f>
        <v>0</v>
      </c>
      <c r="G202" s="232"/>
      <c r="H202" s="224"/>
      <c r="I202" s="240"/>
    </row>
    <row r="203" spans="1:60" outlineLevel="1">
      <c r="A203" s="236"/>
      <c r="B203" s="207" t="s">
        <v>674</v>
      </c>
      <c r="C203" s="264"/>
      <c r="D203" s="213"/>
      <c r="E203" s="218"/>
      <c r="F203" s="225"/>
      <c r="G203" s="226"/>
      <c r="H203" s="227"/>
      <c r="I203" s="241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>
        <v>0</v>
      </c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outlineLevel="1">
      <c r="A204" s="236"/>
      <c r="B204" s="208" t="s">
        <v>675</v>
      </c>
      <c r="C204" s="265"/>
      <c r="D204" s="237"/>
      <c r="E204" s="238"/>
      <c r="F204" s="239"/>
      <c r="G204" s="229"/>
      <c r="H204" s="227"/>
      <c r="I204" s="241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200" t="str">
        <f>B204</f>
        <v>se svislou nosnou konstrukcí zděnou z cihel, kamene, tvárnic, monolitickou betonovou tyčovou nebo plošnou ( KMCH 1, 2, 3, - JKSO šesté místo )</v>
      </c>
      <c r="BA204" s="199"/>
      <c r="BB204" s="199"/>
      <c r="BC204" s="199"/>
      <c r="BD204" s="199"/>
      <c r="BE204" s="199"/>
      <c r="BF204" s="199"/>
      <c r="BG204" s="199"/>
      <c r="BH204" s="199"/>
    </row>
    <row r="205" spans="1:60" outlineLevel="1">
      <c r="A205" s="236"/>
      <c r="B205" s="208" t="s">
        <v>676</v>
      </c>
      <c r="C205" s="265"/>
      <c r="D205" s="237"/>
      <c r="E205" s="238"/>
      <c r="F205" s="239"/>
      <c r="G205" s="229"/>
      <c r="H205" s="227"/>
      <c r="I205" s="241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>
        <v>1</v>
      </c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 outlineLevel="1">
      <c r="A206" s="236">
        <v>39</v>
      </c>
      <c r="B206" s="211" t="s">
        <v>677</v>
      </c>
      <c r="C206" s="266" t="s">
        <v>678</v>
      </c>
      <c r="D206" s="214" t="s">
        <v>254</v>
      </c>
      <c r="E206" s="219">
        <v>1407.37798</v>
      </c>
      <c r="F206" s="230"/>
      <c r="G206" s="228">
        <f>ROUND(E206*F206,2)</f>
        <v>0</v>
      </c>
      <c r="H206" s="227" t="s">
        <v>679</v>
      </c>
      <c r="I206" s="241" t="s">
        <v>122</v>
      </c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>
        <v>21</v>
      </c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</row>
    <row r="207" spans="1:60">
      <c r="A207" s="235" t="s">
        <v>114</v>
      </c>
      <c r="B207" s="210" t="s">
        <v>91</v>
      </c>
      <c r="C207" s="263" t="s">
        <v>92</v>
      </c>
      <c r="D207" s="212"/>
      <c r="E207" s="217"/>
      <c r="F207" s="231">
        <f>SUM(G208:G215)</f>
        <v>0</v>
      </c>
      <c r="G207" s="232"/>
      <c r="H207" s="224"/>
      <c r="I207" s="240"/>
    </row>
    <row r="208" spans="1:60" outlineLevel="1">
      <c r="A208" s="236"/>
      <c r="B208" s="207" t="s">
        <v>545</v>
      </c>
      <c r="C208" s="264"/>
      <c r="D208" s="213"/>
      <c r="E208" s="218"/>
      <c r="F208" s="225"/>
      <c r="G208" s="226"/>
      <c r="H208" s="227"/>
      <c r="I208" s="241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C208" s="199">
        <v>0</v>
      </c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</row>
    <row r="209" spans="1:60" outlineLevel="1">
      <c r="A209" s="236"/>
      <c r="B209" s="208" t="s">
        <v>546</v>
      </c>
      <c r="C209" s="265"/>
      <c r="D209" s="237"/>
      <c r="E209" s="238"/>
      <c r="F209" s="239"/>
      <c r="G209" s="229"/>
      <c r="H209" s="227"/>
      <c r="I209" s="241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199"/>
      <c r="AF209" s="199"/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outlineLevel="1">
      <c r="A210" s="236">
        <v>40</v>
      </c>
      <c r="B210" s="211" t="s">
        <v>547</v>
      </c>
      <c r="C210" s="266" t="s">
        <v>548</v>
      </c>
      <c r="D210" s="214" t="s">
        <v>169</v>
      </c>
      <c r="E210" s="219">
        <v>100.47199999999999</v>
      </c>
      <c r="F210" s="230"/>
      <c r="G210" s="228">
        <f>ROUND(E210*F210,2)</f>
        <v>0</v>
      </c>
      <c r="H210" s="227" t="s">
        <v>549</v>
      </c>
      <c r="I210" s="241" t="s">
        <v>122</v>
      </c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>
        <v>21</v>
      </c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</row>
    <row r="211" spans="1:60" outlineLevel="1">
      <c r="A211" s="236"/>
      <c r="B211" s="211"/>
      <c r="C211" s="267" t="s">
        <v>605</v>
      </c>
      <c r="D211" s="215"/>
      <c r="E211" s="220"/>
      <c r="F211" s="228"/>
      <c r="G211" s="228"/>
      <c r="H211" s="227"/>
      <c r="I211" s="241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F211" s="199"/>
      <c r="AG211" s="199"/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 outlineLevel="1">
      <c r="A212" s="236"/>
      <c r="B212" s="211"/>
      <c r="C212" s="267" t="s">
        <v>649</v>
      </c>
      <c r="D212" s="215"/>
      <c r="E212" s="220">
        <v>100.47199999999999</v>
      </c>
      <c r="F212" s="228"/>
      <c r="G212" s="228"/>
      <c r="H212" s="227"/>
      <c r="I212" s="241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/>
      <c r="AF212" s="199"/>
      <c r="AG212" s="199"/>
      <c r="AH212" s="199"/>
      <c r="AI212" s="199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</row>
    <row r="213" spans="1:60" outlineLevel="1">
      <c r="A213" s="236"/>
      <c r="B213" s="208" t="s">
        <v>680</v>
      </c>
      <c r="C213" s="265"/>
      <c r="D213" s="237"/>
      <c r="E213" s="238"/>
      <c r="F213" s="239"/>
      <c r="G213" s="229"/>
      <c r="H213" s="227"/>
      <c r="I213" s="241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9">
        <v>0</v>
      </c>
      <c r="AD213" s="199"/>
      <c r="AE213" s="199"/>
      <c r="AF213" s="199"/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</row>
    <row r="214" spans="1:60" outlineLevel="1">
      <c r="A214" s="236"/>
      <c r="B214" s="208" t="s">
        <v>681</v>
      </c>
      <c r="C214" s="265"/>
      <c r="D214" s="237"/>
      <c r="E214" s="238"/>
      <c r="F214" s="239"/>
      <c r="G214" s="229"/>
      <c r="H214" s="227"/>
      <c r="I214" s="241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outlineLevel="1">
      <c r="A215" s="236">
        <v>41</v>
      </c>
      <c r="B215" s="211" t="s">
        <v>682</v>
      </c>
      <c r="C215" s="266" t="s">
        <v>683</v>
      </c>
      <c r="D215" s="214" t="s">
        <v>254</v>
      </c>
      <c r="E215" s="219">
        <v>6.8320000000000006E-2</v>
      </c>
      <c r="F215" s="230"/>
      <c r="G215" s="228">
        <f>ROUND(E215*F215,2)</f>
        <v>0</v>
      </c>
      <c r="H215" s="227" t="s">
        <v>549</v>
      </c>
      <c r="I215" s="241" t="s">
        <v>122</v>
      </c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199"/>
      <c r="AH215" s="199"/>
      <c r="AI215" s="199"/>
      <c r="AJ215" s="199"/>
      <c r="AK215" s="199"/>
      <c r="AL215" s="199"/>
      <c r="AM215" s="199">
        <v>21</v>
      </c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</row>
    <row r="216" spans="1:60">
      <c r="A216" s="235" t="s">
        <v>114</v>
      </c>
      <c r="B216" s="210" t="s">
        <v>93</v>
      </c>
      <c r="C216" s="263" t="s">
        <v>94</v>
      </c>
      <c r="D216" s="212"/>
      <c r="E216" s="217"/>
      <c r="F216" s="231">
        <f>SUM(G217:G335)</f>
        <v>0</v>
      </c>
      <c r="G216" s="232"/>
      <c r="H216" s="224"/>
      <c r="I216" s="240"/>
    </row>
    <row r="217" spans="1:60" outlineLevel="1">
      <c r="A217" s="236"/>
      <c r="B217" s="207" t="s">
        <v>684</v>
      </c>
      <c r="C217" s="264"/>
      <c r="D217" s="213"/>
      <c r="E217" s="218"/>
      <c r="F217" s="225"/>
      <c r="G217" s="226"/>
      <c r="H217" s="227"/>
      <c r="I217" s="241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>
        <v>0</v>
      </c>
      <c r="AD217" s="199"/>
      <c r="AE217" s="199"/>
      <c r="AF217" s="199"/>
      <c r="AG217" s="199"/>
      <c r="AH217" s="199"/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outlineLevel="1">
      <c r="A218" s="236">
        <v>42</v>
      </c>
      <c r="B218" s="211" t="s">
        <v>685</v>
      </c>
      <c r="C218" s="266" t="s">
        <v>686</v>
      </c>
      <c r="D218" s="214" t="s">
        <v>687</v>
      </c>
      <c r="E218" s="219">
        <v>3281.3586599999999</v>
      </c>
      <c r="F218" s="230"/>
      <c r="G218" s="228">
        <f>ROUND(E218*F218,2)</f>
        <v>0</v>
      </c>
      <c r="H218" s="227" t="s">
        <v>688</v>
      </c>
      <c r="I218" s="241" t="s">
        <v>122</v>
      </c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>
        <v>21</v>
      </c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outlineLevel="1">
      <c r="A219" s="236"/>
      <c r="B219" s="211"/>
      <c r="C219" s="267" t="s">
        <v>689</v>
      </c>
      <c r="D219" s="215"/>
      <c r="E219" s="220"/>
      <c r="F219" s="228"/>
      <c r="G219" s="228"/>
      <c r="H219" s="227"/>
      <c r="I219" s="241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>
      <c r="A220" s="236"/>
      <c r="B220" s="211"/>
      <c r="C220" s="267" t="s">
        <v>690</v>
      </c>
      <c r="D220" s="215"/>
      <c r="E220" s="220"/>
      <c r="F220" s="228"/>
      <c r="G220" s="228"/>
      <c r="H220" s="227"/>
      <c r="I220" s="241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>
      <c r="A221" s="236"/>
      <c r="B221" s="211"/>
      <c r="C221" s="267" t="s">
        <v>691</v>
      </c>
      <c r="D221" s="215"/>
      <c r="E221" s="220">
        <v>180.24952999999999</v>
      </c>
      <c r="F221" s="228"/>
      <c r="G221" s="228"/>
      <c r="H221" s="227"/>
      <c r="I221" s="241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outlineLevel="1">
      <c r="A222" s="236"/>
      <c r="B222" s="211"/>
      <c r="C222" s="267" t="s">
        <v>692</v>
      </c>
      <c r="D222" s="215"/>
      <c r="E222" s="220">
        <v>74.572050000000004</v>
      </c>
      <c r="F222" s="228"/>
      <c r="G222" s="228"/>
      <c r="H222" s="227"/>
      <c r="I222" s="241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outlineLevel="1">
      <c r="A223" s="236"/>
      <c r="B223" s="211"/>
      <c r="C223" s="267" t="s">
        <v>693</v>
      </c>
      <c r="D223" s="215"/>
      <c r="E223" s="220">
        <v>75.319400000000002</v>
      </c>
      <c r="F223" s="228"/>
      <c r="G223" s="228"/>
      <c r="H223" s="227"/>
      <c r="I223" s="241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outlineLevel="1">
      <c r="A224" s="236"/>
      <c r="B224" s="211"/>
      <c r="C224" s="267" t="s">
        <v>694</v>
      </c>
      <c r="D224" s="215"/>
      <c r="E224" s="220">
        <v>74.574650000000005</v>
      </c>
      <c r="F224" s="228"/>
      <c r="G224" s="228"/>
      <c r="H224" s="227"/>
      <c r="I224" s="241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199"/>
      <c r="AG224" s="199"/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>
      <c r="A225" s="236"/>
      <c r="B225" s="211"/>
      <c r="C225" s="267" t="s">
        <v>695</v>
      </c>
      <c r="D225" s="215"/>
      <c r="E225" s="220">
        <v>222.07693</v>
      </c>
      <c r="F225" s="228"/>
      <c r="G225" s="228"/>
      <c r="H225" s="227"/>
      <c r="I225" s="241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199"/>
      <c r="AF225" s="199"/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>
      <c r="A226" s="236"/>
      <c r="B226" s="211"/>
      <c r="C226" s="267" t="s">
        <v>696</v>
      </c>
      <c r="D226" s="215"/>
      <c r="E226" s="220">
        <v>72.053979999999996</v>
      </c>
      <c r="F226" s="228"/>
      <c r="G226" s="228"/>
      <c r="H226" s="227"/>
      <c r="I226" s="241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199"/>
      <c r="AD226" s="199"/>
      <c r="AE226" s="199"/>
      <c r="AF226" s="199"/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>
      <c r="A227" s="236"/>
      <c r="B227" s="211"/>
      <c r="C227" s="267" t="s">
        <v>697</v>
      </c>
      <c r="D227" s="215"/>
      <c r="E227" s="220">
        <v>188.78543999999999</v>
      </c>
      <c r="F227" s="228"/>
      <c r="G227" s="228"/>
      <c r="H227" s="227"/>
      <c r="I227" s="241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/>
      <c r="AF227" s="199"/>
      <c r="AG227" s="199"/>
      <c r="AH227" s="199"/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outlineLevel="1">
      <c r="A228" s="236"/>
      <c r="B228" s="211"/>
      <c r="C228" s="267" t="s">
        <v>698</v>
      </c>
      <c r="D228" s="215"/>
      <c r="E228" s="220">
        <v>74.574650000000005</v>
      </c>
      <c r="F228" s="228"/>
      <c r="G228" s="228"/>
      <c r="H228" s="227"/>
      <c r="I228" s="241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199"/>
      <c r="AG228" s="199"/>
      <c r="AH228" s="199"/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outlineLevel="1">
      <c r="A229" s="236"/>
      <c r="B229" s="211"/>
      <c r="C229" s="267" t="s">
        <v>699</v>
      </c>
      <c r="D229" s="215"/>
      <c r="E229" s="220">
        <v>241.74104</v>
      </c>
      <c r="F229" s="228"/>
      <c r="G229" s="228"/>
      <c r="H229" s="227"/>
      <c r="I229" s="241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</row>
    <row r="230" spans="1:60" outlineLevel="1">
      <c r="A230" s="236"/>
      <c r="B230" s="211"/>
      <c r="C230" s="267" t="s">
        <v>700</v>
      </c>
      <c r="D230" s="215"/>
      <c r="E230" s="220"/>
      <c r="F230" s="228"/>
      <c r="G230" s="228"/>
      <c r="H230" s="227"/>
      <c r="I230" s="241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</row>
    <row r="231" spans="1:60" outlineLevel="1">
      <c r="A231" s="236"/>
      <c r="B231" s="211"/>
      <c r="C231" s="267" t="s">
        <v>701</v>
      </c>
      <c r="D231" s="215"/>
      <c r="E231" s="220">
        <v>52.08</v>
      </c>
      <c r="F231" s="228"/>
      <c r="G231" s="228"/>
      <c r="H231" s="227"/>
      <c r="I231" s="241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</row>
    <row r="232" spans="1:60" outlineLevel="1">
      <c r="A232" s="236"/>
      <c r="B232" s="211"/>
      <c r="C232" s="267" t="s">
        <v>702</v>
      </c>
      <c r="D232" s="215"/>
      <c r="E232" s="220">
        <v>19.53</v>
      </c>
      <c r="F232" s="228"/>
      <c r="G232" s="228"/>
      <c r="H232" s="227"/>
      <c r="I232" s="241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</row>
    <row r="233" spans="1:60" outlineLevel="1">
      <c r="A233" s="236"/>
      <c r="B233" s="211"/>
      <c r="C233" s="267" t="s">
        <v>703</v>
      </c>
      <c r="D233" s="215"/>
      <c r="E233" s="220">
        <v>32.549999999999997</v>
      </c>
      <c r="F233" s="228"/>
      <c r="G233" s="228"/>
      <c r="H233" s="227"/>
      <c r="I233" s="241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199"/>
      <c r="BB233" s="199"/>
      <c r="BC233" s="199"/>
      <c r="BD233" s="199"/>
      <c r="BE233" s="199"/>
      <c r="BF233" s="199"/>
      <c r="BG233" s="199"/>
      <c r="BH233" s="199"/>
    </row>
    <row r="234" spans="1:60" outlineLevel="1">
      <c r="A234" s="236"/>
      <c r="B234" s="211"/>
      <c r="C234" s="267" t="s">
        <v>704</v>
      </c>
      <c r="D234" s="215"/>
      <c r="E234" s="220">
        <v>19.53</v>
      </c>
      <c r="F234" s="228"/>
      <c r="G234" s="228"/>
      <c r="H234" s="227"/>
      <c r="I234" s="241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</row>
    <row r="235" spans="1:60" outlineLevel="1">
      <c r="A235" s="236"/>
      <c r="B235" s="211"/>
      <c r="C235" s="267" t="s">
        <v>705</v>
      </c>
      <c r="D235" s="215"/>
      <c r="E235" s="220">
        <v>58.59</v>
      </c>
      <c r="F235" s="228"/>
      <c r="G235" s="228"/>
      <c r="H235" s="227"/>
      <c r="I235" s="241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</row>
    <row r="236" spans="1:60" outlineLevel="1">
      <c r="A236" s="236"/>
      <c r="B236" s="211"/>
      <c r="C236" s="267" t="s">
        <v>706</v>
      </c>
      <c r="D236" s="215"/>
      <c r="E236" s="220">
        <v>32.549999999999997</v>
      </c>
      <c r="F236" s="228"/>
      <c r="G236" s="228"/>
      <c r="H236" s="227"/>
      <c r="I236" s="241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9"/>
      <c r="AC236" s="199"/>
      <c r="AD236" s="199"/>
      <c r="AE236" s="199"/>
      <c r="AF236" s="199"/>
      <c r="AG236" s="199"/>
      <c r="AH236" s="199"/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199"/>
      <c r="AT236" s="199"/>
      <c r="AU236" s="199"/>
      <c r="AV236" s="199"/>
      <c r="AW236" s="199"/>
      <c r="AX236" s="199"/>
      <c r="AY236" s="199"/>
      <c r="AZ236" s="199"/>
      <c r="BA236" s="199"/>
      <c r="BB236" s="199"/>
      <c r="BC236" s="199"/>
      <c r="BD236" s="199"/>
      <c r="BE236" s="199"/>
      <c r="BF236" s="199"/>
      <c r="BG236" s="199"/>
      <c r="BH236" s="199"/>
    </row>
    <row r="237" spans="1:60" outlineLevel="1">
      <c r="A237" s="236"/>
      <c r="B237" s="211"/>
      <c r="C237" s="267" t="s">
        <v>707</v>
      </c>
      <c r="D237" s="215"/>
      <c r="E237" s="220">
        <v>52.08</v>
      </c>
      <c r="F237" s="228"/>
      <c r="G237" s="228"/>
      <c r="H237" s="227"/>
      <c r="I237" s="241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C237" s="199"/>
      <c r="AD237" s="199"/>
      <c r="AE237" s="199"/>
      <c r="AF237" s="199"/>
      <c r="AG237" s="199"/>
      <c r="AH237" s="199"/>
      <c r="AI237" s="199"/>
      <c r="AJ237" s="199"/>
      <c r="AK237" s="199"/>
      <c r="AL237" s="199"/>
      <c r="AM237" s="199"/>
      <c r="AN237" s="199"/>
      <c r="AO237" s="199"/>
      <c r="AP237" s="199"/>
      <c r="AQ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</row>
    <row r="238" spans="1:60" outlineLevel="1">
      <c r="A238" s="236"/>
      <c r="B238" s="211"/>
      <c r="C238" s="267" t="s">
        <v>708</v>
      </c>
      <c r="D238" s="215"/>
      <c r="E238" s="220">
        <v>19.53</v>
      </c>
      <c r="F238" s="228"/>
      <c r="G238" s="228"/>
      <c r="H238" s="227"/>
      <c r="I238" s="241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9"/>
      <c r="AC238" s="199"/>
      <c r="AD238" s="199"/>
      <c r="AE238" s="199"/>
      <c r="AF238" s="199"/>
      <c r="AG238" s="199"/>
      <c r="AH238" s="199"/>
      <c r="AI238" s="199"/>
      <c r="AJ238" s="199"/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</row>
    <row r="239" spans="1:60" outlineLevel="1">
      <c r="A239" s="236"/>
      <c r="B239" s="211"/>
      <c r="C239" s="267" t="s">
        <v>709</v>
      </c>
      <c r="D239" s="215"/>
      <c r="E239" s="220">
        <v>97.65</v>
      </c>
      <c r="F239" s="228"/>
      <c r="G239" s="228"/>
      <c r="H239" s="227"/>
      <c r="I239" s="241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  <c r="AJ239" s="199"/>
      <c r="AK239" s="199"/>
      <c r="AL239" s="199"/>
      <c r="AM239" s="199"/>
      <c r="AN239" s="199"/>
      <c r="AO239" s="199"/>
      <c r="AP239" s="199"/>
      <c r="AQ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</row>
    <row r="240" spans="1:60" outlineLevel="1">
      <c r="A240" s="236"/>
      <c r="B240" s="211"/>
      <c r="C240" s="285" t="s">
        <v>572</v>
      </c>
      <c r="D240" s="278"/>
      <c r="E240" s="280">
        <v>1588.0376799999999</v>
      </c>
      <c r="F240" s="228"/>
      <c r="G240" s="228"/>
      <c r="H240" s="227"/>
      <c r="I240" s="241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9"/>
      <c r="AC240" s="199"/>
      <c r="AD240" s="199"/>
      <c r="AE240" s="199"/>
      <c r="AF240" s="199"/>
      <c r="AG240" s="199"/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</row>
    <row r="241" spans="1:60" outlineLevel="1">
      <c r="A241" s="236"/>
      <c r="B241" s="211"/>
      <c r="C241" s="267" t="s">
        <v>710</v>
      </c>
      <c r="D241" s="215"/>
      <c r="E241" s="220"/>
      <c r="F241" s="228"/>
      <c r="G241" s="228"/>
      <c r="H241" s="227"/>
      <c r="I241" s="241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</row>
    <row r="242" spans="1:60" outlineLevel="1">
      <c r="A242" s="236"/>
      <c r="B242" s="211"/>
      <c r="C242" s="267" t="s">
        <v>711</v>
      </c>
      <c r="D242" s="215"/>
      <c r="E242" s="220">
        <v>176.0616</v>
      </c>
      <c r="F242" s="228"/>
      <c r="G242" s="228"/>
      <c r="H242" s="227"/>
      <c r="I242" s="241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C242" s="199"/>
      <c r="AD242" s="199"/>
      <c r="AE242" s="199"/>
      <c r="AF242" s="199"/>
      <c r="AG242" s="199"/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</row>
    <row r="243" spans="1:60" outlineLevel="1">
      <c r="A243" s="236"/>
      <c r="B243" s="211"/>
      <c r="C243" s="267" t="s">
        <v>712</v>
      </c>
      <c r="D243" s="215"/>
      <c r="E243" s="220">
        <v>56.106050000000003</v>
      </c>
      <c r="F243" s="228"/>
      <c r="G243" s="228"/>
      <c r="H243" s="227"/>
      <c r="I243" s="241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9"/>
      <c r="AC243" s="199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</row>
    <row r="244" spans="1:60" outlineLevel="1">
      <c r="A244" s="236"/>
      <c r="B244" s="211"/>
      <c r="C244" s="267" t="s">
        <v>713</v>
      </c>
      <c r="D244" s="215"/>
      <c r="E244" s="220">
        <v>19.760000000000002</v>
      </c>
      <c r="F244" s="228"/>
      <c r="G244" s="228"/>
      <c r="H244" s="227"/>
      <c r="I244" s="241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</row>
    <row r="245" spans="1:60" outlineLevel="1">
      <c r="A245" s="236"/>
      <c r="B245" s="211"/>
      <c r="C245" s="267" t="s">
        <v>714</v>
      </c>
      <c r="D245" s="215"/>
      <c r="E245" s="220">
        <v>56.106050000000003</v>
      </c>
      <c r="F245" s="228"/>
      <c r="G245" s="228"/>
      <c r="H245" s="227"/>
      <c r="I245" s="241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</row>
    <row r="246" spans="1:60" outlineLevel="1">
      <c r="A246" s="236"/>
      <c r="B246" s="211"/>
      <c r="C246" s="267" t="s">
        <v>715</v>
      </c>
      <c r="D246" s="215"/>
      <c r="E246" s="220">
        <v>210.29580000000001</v>
      </c>
      <c r="F246" s="228"/>
      <c r="G246" s="228"/>
      <c r="H246" s="227"/>
      <c r="I246" s="241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9"/>
      <c r="AC246" s="199"/>
      <c r="AD246" s="199"/>
      <c r="AE246" s="199"/>
      <c r="AF246" s="199"/>
      <c r="AG246" s="199"/>
      <c r="AH246" s="199"/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</row>
    <row r="247" spans="1:60" outlineLevel="1">
      <c r="A247" s="236"/>
      <c r="B247" s="211"/>
      <c r="C247" s="267" t="s">
        <v>716</v>
      </c>
      <c r="D247" s="215"/>
      <c r="E247" s="220"/>
      <c r="F247" s="228"/>
      <c r="G247" s="228"/>
      <c r="H247" s="227"/>
      <c r="I247" s="241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9"/>
      <c r="AC247" s="199"/>
      <c r="AD247" s="199"/>
      <c r="AE247" s="199"/>
      <c r="AF247" s="199"/>
      <c r="AG247" s="199"/>
      <c r="AH247" s="199"/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</row>
    <row r="248" spans="1:60" outlineLevel="1">
      <c r="A248" s="236"/>
      <c r="B248" s="211"/>
      <c r="C248" s="267" t="s">
        <v>717</v>
      </c>
      <c r="D248" s="215"/>
      <c r="E248" s="220">
        <v>163.02000000000001</v>
      </c>
      <c r="F248" s="228"/>
      <c r="G248" s="228"/>
      <c r="H248" s="227"/>
      <c r="I248" s="241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C248" s="199"/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</row>
    <row r="249" spans="1:60" outlineLevel="1">
      <c r="A249" s="236"/>
      <c r="B249" s="211"/>
      <c r="C249" s="267" t="s">
        <v>718</v>
      </c>
      <c r="D249" s="215"/>
      <c r="E249" s="220">
        <v>56.106050000000003</v>
      </c>
      <c r="F249" s="228"/>
      <c r="G249" s="228"/>
      <c r="H249" s="227"/>
      <c r="I249" s="241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</row>
    <row r="250" spans="1:60" outlineLevel="1">
      <c r="A250" s="236"/>
      <c r="B250" s="211"/>
      <c r="C250" s="267" t="s">
        <v>719</v>
      </c>
      <c r="D250" s="215"/>
      <c r="E250" s="220"/>
      <c r="F250" s="228"/>
      <c r="G250" s="228"/>
      <c r="H250" s="227"/>
      <c r="I250" s="241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199"/>
      <c r="AC250" s="199"/>
      <c r="AD250" s="199"/>
      <c r="AE250" s="199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</row>
    <row r="251" spans="1:60" outlineLevel="1">
      <c r="A251" s="236"/>
      <c r="B251" s="211"/>
      <c r="C251" s="285" t="s">
        <v>572</v>
      </c>
      <c r="D251" s="278"/>
      <c r="E251" s="280">
        <v>737.45555000000002</v>
      </c>
      <c r="F251" s="228"/>
      <c r="G251" s="228"/>
      <c r="H251" s="227"/>
      <c r="I251" s="241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</row>
    <row r="252" spans="1:60" outlineLevel="1">
      <c r="A252" s="236"/>
      <c r="B252" s="211"/>
      <c r="C252" s="267" t="s">
        <v>720</v>
      </c>
      <c r="D252" s="215"/>
      <c r="E252" s="220"/>
      <c r="F252" s="228"/>
      <c r="G252" s="228"/>
      <c r="H252" s="227"/>
      <c r="I252" s="241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199"/>
      <c r="AF252" s="199"/>
      <c r="AG252" s="199"/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</row>
    <row r="253" spans="1:60" outlineLevel="1">
      <c r="A253" s="236"/>
      <c r="B253" s="211"/>
      <c r="C253" s="267" t="s">
        <v>721</v>
      </c>
      <c r="D253" s="215"/>
      <c r="E253" s="220">
        <v>91.311729999999997</v>
      </c>
      <c r="F253" s="228"/>
      <c r="G253" s="228"/>
      <c r="H253" s="227"/>
      <c r="I253" s="241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C253" s="199"/>
      <c r="AD253" s="199"/>
      <c r="AE253" s="199"/>
      <c r="AF253" s="199"/>
      <c r="AG253" s="199"/>
      <c r="AH253" s="199"/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</row>
    <row r="254" spans="1:60" outlineLevel="1">
      <c r="A254" s="236"/>
      <c r="B254" s="211"/>
      <c r="C254" s="267" t="s">
        <v>722</v>
      </c>
      <c r="D254" s="215"/>
      <c r="E254" s="220">
        <v>56.675289999999997</v>
      </c>
      <c r="F254" s="228"/>
      <c r="G254" s="228"/>
      <c r="H254" s="227"/>
      <c r="I254" s="241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9"/>
      <c r="AC254" s="199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</row>
    <row r="255" spans="1:60" outlineLevel="1">
      <c r="A255" s="236"/>
      <c r="B255" s="211"/>
      <c r="C255" s="267" t="s">
        <v>723</v>
      </c>
      <c r="D255" s="215"/>
      <c r="E255" s="220">
        <v>81.196740000000005</v>
      </c>
      <c r="F255" s="228"/>
      <c r="G255" s="228"/>
      <c r="H255" s="227"/>
      <c r="I255" s="241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9"/>
      <c r="AC255" s="199"/>
      <c r="AD255" s="199"/>
      <c r="AE255" s="199"/>
      <c r="AF255" s="199"/>
      <c r="AG255" s="199"/>
      <c r="AH255" s="199"/>
      <c r="AI255" s="199"/>
      <c r="AJ255" s="199"/>
      <c r="AK255" s="199"/>
      <c r="AL255" s="199"/>
      <c r="AM255" s="199"/>
      <c r="AN255" s="199"/>
      <c r="AO255" s="199"/>
      <c r="AP255" s="199"/>
      <c r="AQ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</row>
    <row r="256" spans="1:60" outlineLevel="1">
      <c r="A256" s="236"/>
      <c r="B256" s="211"/>
      <c r="C256" s="267" t="s">
        <v>724</v>
      </c>
      <c r="D256" s="215"/>
      <c r="E256" s="220">
        <v>56.675289999999997</v>
      </c>
      <c r="F256" s="228"/>
      <c r="G256" s="228"/>
      <c r="H256" s="227"/>
      <c r="I256" s="241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9"/>
      <c r="AC256" s="199"/>
      <c r="AD256" s="199"/>
      <c r="AE256" s="199"/>
      <c r="AF256" s="199"/>
      <c r="AG256" s="199"/>
      <c r="AH256" s="199"/>
      <c r="AI256" s="199"/>
      <c r="AJ256" s="199"/>
      <c r="AK256" s="199"/>
      <c r="AL256" s="199"/>
      <c r="AM256" s="199"/>
      <c r="AN256" s="199"/>
      <c r="AO256" s="199"/>
      <c r="AP256" s="199"/>
      <c r="AQ256" s="199"/>
      <c r="AR256" s="199"/>
      <c r="AS256" s="199"/>
      <c r="AT256" s="199"/>
      <c r="AU256" s="199"/>
      <c r="AV256" s="199"/>
      <c r="AW256" s="199"/>
      <c r="AX256" s="199"/>
      <c r="AY256" s="199"/>
      <c r="AZ256" s="199"/>
      <c r="BA256" s="199"/>
      <c r="BB256" s="199"/>
      <c r="BC256" s="199"/>
      <c r="BD256" s="199"/>
      <c r="BE256" s="199"/>
      <c r="BF256" s="199"/>
      <c r="BG256" s="199"/>
      <c r="BH256" s="199"/>
    </row>
    <row r="257" spans="1:60" outlineLevel="1">
      <c r="A257" s="236"/>
      <c r="B257" s="211"/>
      <c r="C257" s="267" t="s">
        <v>725</v>
      </c>
      <c r="D257" s="215"/>
      <c r="E257" s="220">
        <v>109.41902</v>
      </c>
      <c r="F257" s="228"/>
      <c r="G257" s="228"/>
      <c r="H257" s="227"/>
      <c r="I257" s="241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9"/>
      <c r="AC257" s="199"/>
      <c r="AD257" s="199"/>
      <c r="AE257" s="199"/>
      <c r="AF257" s="199"/>
      <c r="AG257" s="199"/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</row>
    <row r="258" spans="1:60" outlineLevel="1">
      <c r="A258" s="236"/>
      <c r="B258" s="211"/>
      <c r="C258" s="267" t="s">
        <v>726</v>
      </c>
      <c r="D258" s="215"/>
      <c r="E258" s="220">
        <v>76.960629999999995</v>
      </c>
      <c r="F258" s="228"/>
      <c r="G258" s="228"/>
      <c r="H258" s="227"/>
      <c r="I258" s="241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199"/>
      <c r="AC258" s="199"/>
      <c r="AD258" s="199"/>
      <c r="AE258" s="199"/>
      <c r="AF258" s="199"/>
      <c r="AG258" s="199"/>
      <c r="AH258" s="199"/>
      <c r="AI258" s="199"/>
      <c r="AJ258" s="199"/>
      <c r="AK258" s="199"/>
      <c r="AL258" s="199"/>
      <c r="AM258" s="199"/>
      <c r="AN258" s="199"/>
      <c r="AO258" s="199"/>
      <c r="AP258" s="199"/>
      <c r="AQ258" s="199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9"/>
      <c r="BD258" s="199"/>
      <c r="BE258" s="199"/>
      <c r="BF258" s="199"/>
      <c r="BG258" s="199"/>
      <c r="BH258" s="199"/>
    </row>
    <row r="259" spans="1:60" outlineLevel="1">
      <c r="A259" s="236"/>
      <c r="B259" s="211"/>
      <c r="C259" s="267" t="s">
        <v>727</v>
      </c>
      <c r="D259" s="215"/>
      <c r="E259" s="220">
        <v>100.52227000000001</v>
      </c>
      <c r="F259" s="228"/>
      <c r="G259" s="228"/>
      <c r="H259" s="227"/>
      <c r="I259" s="241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  <c r="AA259" s="199"/>
      <c r="AB259" s="199"/>
      <c r="AC259" s="199"/>
      <c r="AD259" s="199"/>
      <c r="AE259" s="199"/>
      <c r="AF259" s="199"/>
      <c r="AG259" s="199"/>
      <c r="AH259" s="199"/>
      <c r="AI259" s="199"/>
      <c r="AJ259" s="199"/>
      <c r="AK259" s="199"/>
      <c r="AL259" s="199"/>
      <c r="AM259" s="199"/>
      <c r="AN259" s="199"/>
      <c r="AO259" s="199"/>
      <c r="AP259" s="199"/>
      <c r="AQ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</row>
    <row r="260" spans="1:60" outlineLevel="1">
      <c r="A260" s="236"/>
      <c r="B260" s="211"/>
      <c r="C260" s="267" t="s">
        <v>728</v>
      </c>
      <c r="D260" s="215"/>
      <c r="E260" s="220">
        <v>56.675289999999997</v>
      </c>
      <c r="F260" s="228"/>
      <c r="G260" s="228"/>
      <c r="H260" s="227"/>
      <c r="I260" s="241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199"/>
      <c r="AC260" s="199"/>
      <c r="AD260" s="199"/>
      <c r="AE260" s="199"/>
      <c r="AF260" s="199"/>
      <c r="AG260" s="199"/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</row>
    <row r="261" spans="1:60" outlineLevel="1">
      <c r="A261" s="236"/>
      <c r="B261" s="211"/>
      <c r="C261" s="267" t="s">
        <v>729</v>
      </c>
      <c r="D261" s="215"/>
      <c r="E261" s="220">
        <v>264.10629</v>
      </c>
      <c r="F261" s="228"/>
      <c r="G261" s="228"/>
      <c r="H261" s="227"/>
      <c r="I261" s="241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199"/>
      <c r="AC261" s="199"/>
      <c r="AD261" s="199"/>
      <c r="AE261" s="199"/>
      <c r="AF261" s="199"/>
      <c r="AG261" s="199"/>
      <c r="AH261" s="199"/>
      <c r="AI261" s="199"/>
      <c r="AJ261" s="199"/>
      <c r="AK261" s="199"/>
      <c r="AL261" s="199"/>
      <c r="AM261" s="199"/>
      <c r="AN261" s="199"/>
      <c r="AO261" s="199"/>
      <c r="AP261" s="199"/>
      <c r="AQ261" s="199"/>
      <c r="AR261" s="199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</row>
    <row r="262" spans="1:60" outlineLevel="1">
      <c r="A262" s="236"/>
      <c r="B262" s="211"/>
      <c r="C262" s="285" t="s">
        <v>572</v>
      </c>
      <c r="D262" s="278"/>
      <c r="E262" s="280">
        <v>893.54255000000001</v>
      </c>
      <c r="F262" s="228"/>
      <c r="G262" s="228"/>
      <c r="H262" s="227"/>
      <c r="I262" s="241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9"/>
      <c r="AC262" s="199"/>
      <c r="AD262" s="199"/>
      <c r="AE262" s="199"/>
      <c r="AF262" s="199"/>
      <c r="AG262" s="199"/>
      <c r="AH262" s="199"/>
      <c r="AI262" s="199"/>
      <c r="AJ262" s="199"/>
      <c r="AK262" s="199"/>
      <c r="AL262" s="199"/>
      <c r="AM262" s="199"/>
      <c r="AN262" s="199"/>
      <c r="AO262" s="199"/>
      <c r="AP262" s="199"/>
      <c r="AQ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</row>
    <row r="263" spans="1:60" outlineLevel="1">
      <c r="A263" s="236"/>
      <c r="B263" s="211"/>
      <c r="C263" s="267" t="s">
        <v>730</v>
      </c>
      <c r="D263" s="215"/>
      <c r="E263" s="220">
        <v>62.322879999999998</v>
      </c>
      <c r="F263" s="228"/>
      <c r="G263" s="228"/>
      <c r="H263" s="227"/>
      <c r="I263" s="241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/>
      <c r="BB263" s="199"/>
      <c r="BC263" s="199"/>
      <c r="BD263" s="199"/>
      <c r="BE263" s="199"/>
      <c r="BF263" s="199"/>
      <c r="BG263" s="199"/>
      <c r="BH263" s="199"/>
    </row>
    <row r="264" spans="1:60" outlineLevel="1">
      <c r="A264" s="236"/>
      <c r="B264" s="211"/>
      <c r="C264" s="285" t="s">
        <v>572</v>
      </c>
      <c r="D264" s="278"/>
      <c r="E264" s="280">
        <v>62.322879999999998</v>
      </c>
      <c r="F264" s="228"/>
      <c r="G264" s="228"/>
      <c r="H264" s="227"/>
      <c r="I264" s="241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9"/>
      <c r="BD264" s="199"/>
      <c r="BE264" s="199"/>
      <c r="BF264" s="199"/>
      <c r="BG264" s="199"/>
      <c r="BH264" s="199"/>
    </row>
    <row r="265" spans="1:60" ht="22.5" outlineLevel="1">
      <c r="A265" s="236">
        <v>43</v>
      </c>
      <c r="B265" s="211" t="s">
        <v>731</v>
      </c>
      <c r="C265" s="266" t="s">
        <v>732</v>
      </c>
      <c r="D265" s="214" t="s">
        <v>393</v>
      </c>
      <c r="E265" s="219">
        <v>12</v>
      </c>
      <c r="F265" s="230"/>
      <c r="G265" s="228">
        <f>ROUND(E265*F265,2)</f>
        <v>0</v>
      </c>
      <c r="H265" s="227"/>
      <c r="I265" s="241" t="s">
        <v>200</v>
      </c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>
        <v>21</v>
      </c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</row>
    <row r="266" spans="1:60" outlineLevel="1">
      <c r="A266" s="236"/>
      <c r="B266" s="211"/>
      <c r="C266" s="267" t="s">
        <v>733</v>
      </c>
      <c r="D266" s="215"/>
      <c r="E266" s="220">
        <v>4</v>
      </c>
      <c r="F266" s="228"/>
      <c r="G266" s="228"/>
      <c r="H266" s="227"/>
      <c r="I266" s="241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</row>
    <row r="267" spans="1:60" outlineLevel="1">
      <c r="A267" s="236"/>
      <c r="B267" s="211"/>
      <c r="C267" s="267" t="s">
        <v>734</v>
      </c>
      <c r="D267" s="215"/>
      <c r="E267" s="220">
        <v>4</v>
      </c>
      <c r="F267" s="228"/>
      <c r="G267" s="228"/>
      <c r="H267" s="227"/>
      <c r="I267" s="241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</row>
    <row r="268" spans="1:60" outlineLevel="1">
      <c r="A268" s="236"/>
      <c r="B268" s="211"/>
      <c r="C268" s="267" t="s">
        <v>735</v>
      </c>
      <c r="D268" s="215"/>
      <c r="E268" s="220">
        <v>4</v>
      </c>
      <c r="F268" s="228"/>
      <c r="G268" s="228"/>
      <c r="H268" s="227"/>
      <c r="I268" s="241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</row>
    <row r="269" spans="1:60" ht="22.5" outlineLevel="1">
      <c r="A269" s="236">
        <v>44</v>
      </c>
      <c r="B269" s="211" t="s">
        <v>736</v>
      </c>
      <c r="C269" s="266" t="s">
        <v>737</v>
      </c>
      <c r="D269" s="214" t="s">
        <v>393</v>
      </c>
      <c r="E269" s="219">
        <v>15</v>
      </c>
      <c r="F269" s="230"/>
      <c r="G269" s="228">
        <f>ROUND(E269*F269,2)</f>
        <v>0</v>
      </c>
      <c r="H269" s="227"/>
      <c r="I269" s="241" t="s">
        <v>200</v>
      </c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>
        <v>21</v>
      </c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</row>
    <row r="270" spans="1:60" outlineLevel="1">
      <c r="A270" s="236"/>
      <c r="B270" s="211"/>
      <c r="C270" s="267" t="s">
        <v>738</v>
      </c>
      <c r="D270" s="215"/>
      <c r="E270" s="220">
        <v>5</v>
      </c>
      <c r="F270" s="228"/>
      <c r="G270" s="228"/>
      <c r="H270" s="227"/>
      <c r="I270" s="241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</row>
    <row r="271" spans="1:60" outlineLevel="1">
      <c r="A271" s="236"/>
      <c r="B271" s="211"/>
      <c r="C271" s="267" t="s">
        <v>739</v>
      </c>
      <c r="D271" s="215"/>
      <c r="E271" s="220">
        <v>5</v>
      </c>
      <c r="F271" s="228"/>
      <c r="G271" s="228"/>
      <c r="H271" s="227"/>
      <c r="I271" s="241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199"/>
      <c r="AC271" s="199"/>
      <c r="AD271" s="199"/>
      <c r="AE271" s="199"/>
      <c r="AF271" s="199"/>
      <c r="AG271" s="199"/>
      <c r="AH271" s="199"/>
      <c r="AI271" s="199"/>
      <c r="AJ271" s="199"/>
      <c r="AK271" s="199"/>
      <c r="AL271" s="199"/>
      <c r="AM271" s="199"/>
      <c r="AN271" s="199"/>
      <c r="AO271" s="199"/>
      <c r="AP271" s="199"/>
      <c r="AQ271" s="199"/>
      <c r="AR271" s="199"/>
      <c r="AS271" s="199"/>
      <c r="AT271" s="199"/>
      <c r="AU271" s="199"/>
      <c r="AV271" s="199"/>
      <c r="AW271" s="199"/>
      <c r="AX271" s="199"/>
      <c r="AY271" s="199"/>
      <c r="AZ271" s="199"/>
      <c r="BA271" s="199"/>
      <c r="BB271" s="199"/>
      <c r="BC271" s="199"/>
      <c r="BD271" s="199"/>
      <c r="BE271" s="199"/>
      <c r="BF271" s="199"/>
      <c r="BG271" s="199"/>
      <c r="BH271" s="199"/>
    </row>
    <row r="272" spans="1:60" outlineLevel="1">
      <c r="A272" s="236"/>
      <c r="B272" s="211"/>
      <c r="C272" s="267" t="s">
        <v>740</v>
      </c>
      <c r="D272" s="215"/>
      <c r="E272" s="220">
        <v>5</v>
      </c>
      <c r="F272" s="228"/>
      <c r="G272" s="228"/>
      <c r="H272" s="227"/>
      <c r="I272" s="241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G272" s="199"/>
      <c r="BH272" s="199"/>
    </row>
    <row r="273" spans="1:60" outlineLevel="1">
      <c r="A273" s="236">
        <v>45</v>
      </c>
      <c r="B273" s="211" t="s">
        <v>741</v>
      </c>
      <c r="C273" s="266" t="s">
        <v>742</v>
      </c>
      <c r="D273" s="214" t="s">
        <v>687</v>
      </c>
      <c r="E273" s="219">
        <v>150</v>
      </c>
      <c r="F273" s="230"/>
      <c r="G273" s="228">
        <f>ROUND(E273*F273,2)</f>
        <v>0</v>
      </c>
      <c r="H273" s="227"/>
      <c r="I273" s="241" t="s">
        <v>200</v>
      </c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  <c r="AL273" s="199"/>
      <c r="AM273" s="199">
        <v>21</v>
      </c>
      <c r="AN273" s="199"/>
      <c r="AO273" s="199"/>
      <c r="AP273" s="199"/>
      <c r="AQ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G273" s="199"/>
      <c r="BH273" s="199"/>
    </row>
    <row r="274" spans="1:60" outlineLevel="1">
      <c r="A274" s="236">
        <v>46</v>
      </c>
      <c r="B274" s="211" t="s">
        <v>743</v>
      </c>
      <c r="C274" s="266" t="s">
        <v>744</v>
      </c>
      <c r="D274" s="214" t="s">
        <v>199</v>
      </c>
      <c r="E274" s="219">
        <v>1</v>
      </c>
      <c r="F274" s="230"/>
      <c r="G274" s="228">
        <f>ROUND(E274*F274,2)</f>
        <v>0</v>
      </c>
      <c r="H274" s="227"/>
      <c r="I274" s="241" t="s">
        <v>200</v>
      </c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>
        <v>21</v>
      </c>
      <c r="AN274" s="199"/>
      <c r="AO274" s="199"/>
      <c r="AP274" s="199"/>
      <c r="AQ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199"/>
      <c r="BB274" s="199"/>
      <c r="BC274" s="199"/>
      <c r="BD274" s="199"/>
      <c r="BE274" s="199"/>
      <c r="BF274" s="199"/>
      <c r="BG274" s="199"/>
      <c r="BH274" s="199"/>
    </row>
    <row r="275" spans="1:60" outlineLevel="1">
      <c r="A275" s="236">
        <v>47</v>
      </c>
      <c r="B275" s="211" t="s">
        <v>745</v>
      </c>
      <c r="C275" s="266" t="s">
        <v>746</v>
      </c>
      <c r="D275" s="214" t="s">
        <v>266</v>
      </c>
      <c r="E275" s="219">
        <v>0.81120000000000003</v>
      </c>
      <c r="F275" s="230"/>
      <c r="G275" s="228">
        <f>ROUND(E275*F275,2)</f>
        <v>0</v>
      </c>
      <c r="H275" s="227" t="s">
        <v>206</v>
      </c>
      <c r="I275" s="241" t="s">
        <v>122</v>
      </c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9"/>
      <c r="AC275" s="199"/>
      <c r="AD275" s="199"/>
      <c r="AE275" s="199"/>
      <c r="AF275" s="199"/>
      <c r="AG275" s="199"/>
      <c r="AH275" s="199"/>
      <c r="AI275" s="199"/>
      <c r="AJ275" s="199"/>
      <c r="AK275" s="199"/>
      <c r="AL275" s="199"/>
      <c r="AM275" s="199">
        <v>21</v>
      </c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199"/>
      <c r="BB275" s="199"/>
      <c r="BC275" s="199"/>
      <c r="BD275" s="199"/>
      <c r="BE275" s="199"/>
      <c r="BF275" s="199"/>
      <c r="BG275" s="199"/>
      <c r="BH275" s="199"/>
    </row>
    <row r="276" spans="1:60" outlineLevel="1">
      <c r="A276" s="236"/>
      <c r="B276" s="211"/>
      <c r="C276" s="267" t="s">
        <v>710</v>
      </c>
      <c r="D276" s="215"/>
      <c r="E276" s="220"/>
      <c r="F276" s="228"/>
      <c r="G276" s="228"/>
      <c r="H276" s="227"/>
      <c r="I276" s="241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  <c r="AA276" s="199"/>
      <c r="AB276" s="199"/>
      <c r="AC276" s="199"/>
      <c r="AD276" s="199"/>
      <c r="AE276" s="199"/>
      <c r="AF276" s="199"/>
      <c r="AG276" s="199"/>
      <c r="AH276" s="199"/>
      <c r="AI276" s="199"/>
      <c r="AJ276" s="199"/>
      <c r="AK276" s="199"/>
      <c r="AL276" s="199"/>
      <c r="AM276" s="199"/>
      <c r="AN276" s="199"/>
      <c r="AO276" s="199"/>
      <c r="AP276" s="199"/>
      <c r="AQ276" s="199"/>
      <c r="AR276" s="199"/>
      <c r="AS276" s="199"/>
      <c r="AT276" s="199"/>
      <c r="AU276" s="199"/>
      <c r="AV276" s="199"/>
      <c r="AW276" s="199"/>
      <c r="AX276" s="199"/>
      <c r="AY276" s="199"/>
      <c r="AZ276" s="199"/>
      <c r="BA276" s="199"/>
      <c r="BB276" s="199"/>
      <c r="BC276" s="199"/>
      <c r="BD276" s="199"/>
      <c r="BE276" s="199"/>
      <c r="BF276" s="199"/>
      <c r="BG276" s="199"/>
      <c r="BH276" s="199"/>
    </row>
    <row r="277" spans="1:60" outlineLevel="1">
      <c r="A277" s="236"/>
      <c r="B277" s="211"/>
      <c r="C277" s="283" t="s">
        <v>560</v>
      </c>
      <c r="D277" s="277"/>
      <c r="E277" s="279"/>
      <c r="F277" s="228"/>
      <c r="G277" s="228"/>
      <c r="H277" s="227"/>
      <c r="I277" s="241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9"/>
      <c r="AC277" s="199"/>
      <c r="AD277" s="199"/>
      <c r="AE277" s="199"/>
      <c r="AF277" s="199"/>
      <c r="AG277" s="199"/>
      <c r="AH277" s="199"/>
      <c r="AI277" s="199"/>
      <c r="AJ277" s="199"/>
      <c r="AK277" s="199"/>
      <c r="AL277" s="199"/>
      <c r="AM277" s="199"/>
      <c r="AN277" s="199"/>
      <c r="AO277" s="199"/>
      <c r="AP277" s="199"/>
      <c r="AQ277" s="199"/>
      <c r="AR277" s="199"/>
      <c r="AS277" s="199"/>
      <c r="AT277" s="199"/>
      <c r="AU277" s="199"/>
      <c r="AV277" s="199"/>
      <c r="AW277" s="199"/>
      <c r="AX277" s="199"/>
      <c r="AY277" s="199"/>
      <c r="AZ277" s="199"/>
      <c r="BA277" s="199"/>
      <c r="BB277" s="199"/>
      <c r="BC277" s="199"/>
      <c r="BD277" s="199"/>
      <c r="BE277" s="199"/>
      <c r="BF277" s="199"/>
      <c r="BG277" s="199"/>
      <c r="BH277" s="199"/>
    </row>
    <row r="278" spans="1:60" outlineLevel="1">
      <c r="A278" s="236"/>
      <c r="B278" s="211"/>
      <c r="C278" s="284" t="s">
        <v>747</v>
      </c>
      <c r="D278" s="277"/>
      <c r="E278" s="279">
        <v>176.0616</v>
      </c>
      <c r="F278" s="228"/>
      <c r="G278" s="228"/>
      <c r="H278" s="227"/>
      <c r="I278" s="241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199"/>
      <c r="AM278" s="199"/>
      <c r="AN278" s="199"/>
      <c r="AO278" s="199"/>
      <c r="AP278" s="199"/>
      <c r="AQ278" s="199"/>
      <c r="AR278" s="199"/>
      <c r="AS278" s="199"/>
      <c r="AT278" s="199"/>
      <c r="AU278" s="199"/>
      <c r="AV278" s="199"/>
      <c r="AW278" s="199"/>
      <c r="AX278" s="199"/>
      <c r="AY278" s="199"/>
      <c r="AZ278" s="199"/>
      <c r="BA278" s="199"/>
      <c r="BB278" s="199"/>
      <c r="BC278" s="199"/>
      <c r="BD278" s="199"/>
      <c r="BE278" s="199"/>
      <c r="BF278" s="199"/>
      <c r="BG278" s="199"/>
      <c r="BH278" s="199"/>
    </row>
    <row r="279" spans="1:60" outlineLevel="1">
      <c r="A279" s="236"/>
      <c r="B279" s="211"/>
      <c r="C279" s="284" t="s">
        <v>748</v>
      </c>
      <c r="D279" s="277"/>
      <c r="E279" s="279">
        <v>56.106050000000003</v>
      </c>
      <c r="F279" s="228"/>
      <c r="G279" s="228"/>
      <c r="H279" s="227"/>
      <c r="I279" s="241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199"/>
      <c r="AC279" s="199"/>
      <c r="AD279" s="199"/>
      <c r="AE279" s="199"/>
      <c r="AF279" s="199"/>
      <c r="AG279" s="199"/>
      <c r="AH279" s="199"/>
      <c r="AI279" s="199"/>
      <c r="AJ279" s="199"/>
      <c r="AK279" s="199"/>
      <c r="AL279" s="199"/>
      <c r="AM279" s="199"/>
      <c r="AN279" s="199"/>
      <c r="AO279" s="199"/>
      <c r="AP279" s="199"/>
      <c r="AQ279" s="199"/>
      <c r="AR279" s="199"/>
      <c r="AS279" s="199"/>
      <c r="AT279" s="199"/>
      <c r="AU279" s="199"/>
      <c r="AV279" s="199"/>
      <c r="AW279" s="199"/>
      <c r="AX279" s="199"/>
      <c r="AY279" s="199"/>
      <c r="AZ279" s="199"/>
      <c r="BA279" s="199"/>
      <c r="BB279" s="199"/>
      <c r="BC279" s="199"/>
      <c r="BD279" s="199"/>
      <c r="BE279" s="199"/>
      <c r="BF279" s="199"/>
      <c r="BG279" s="199"/>
      <c r="BH279" s="199"/>
    </row>
    <row r="280" spans="1:60" outlineLevel="1">
      <c r="A280" s="236"/>
      <c r="B280" s="211"/>
      <c r="C280" s="284" t="s">
        <v>749</v>
      </c>
      <c r="D280" s="277"/>
      <c r="E280" s="279">
        <v>19.760000000000002</v>
      </c>
      <c r="F280" s="228"/>
      <c r="G280" s="228"/>
      <c r="H280" s="227"/>
      <c r="I280" s="241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9"/>
      <c r="AC280" s="199"/>
      <c r="AD280" s="199"/>
      <c r="AE280" s="199"/>
      <c r="AF280" s="199"/>
      <c r="AG280" s="199"/>
      <c r="AH280" s="199"/>
      <c r="AI280" s="199"/>
      <c r="AJ280" s="199"/>
      <c r="AK280" s="199"/>
      <c r="AL280" s="199"/>
      <c r="AM280" s="199"/>
      <c r="AN280" s="199"/>
      <c r="AO280" s="199"/>
      <c r="AP280" s="199"/>
      <c r="AQ280" s="199"/>
      <c r="AR280" s="199"/>
      <c r="AS280" s="199"/>
      <c r="AT280" s="199"/>
      <c r="AU280" s="199"/>
      <c r="AV280" s="199"/>
      <c r="AW280" s="199"/>
      <c r="AX280" s="199"/>
      <c r="AY280" s="199"/>
      <c r="AZ280" s="199"/>
      <c r="BA280" s="199"/>
      <c r="BB280" s="199"/>
      <c r="BC280" s="199"/>
      <c r="BD280" s="199"/>
      <c r="BE280" s="199"/>
      <c r="BF280" s="199"/>
      <c r="BG280" s="199"/>
      <c r="BH280" s="199"/>
    </row>
    <row r="281" spans="1:60" outlineLevel="1">
      <c r="A281" s="236"/>
      <c r="B281" s="211"/>
      <c r="C281" s="284" t="s">
        <v>750</v>
      </c>
      <c r="D281" s="277"/>
      <c r="E281" s="279">
        <v>56.106050000000003</v>
      </c>
      <c r="F281" s="228"/>
      <c r="G281" s="228"/>
      <c r="H281" s="227"/>
      <c r="I281" s="241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199"/>
      <c r="AL281" s="199"/>
      <c r="AM281" s="199"/>
      <c r="AN281" s="199"/>
      <c r="AO281" s="199"/>
      <c r="AP281" s="199"/>
      <c r="AQ281" s="199"/>
      <c r="AR281" s="199"/>
      <c r="AS281" s="199"/>
      <c r="AT281" s="199"/>
      <c r="AU281" s="199"/>
      <c r="AV281" s="199"/>
      <c r="AW281" s="199"/>
      <c r="AX281" s="199"/>
      <c r="AY281" s="199"/>
      <c r="AZ281" s="199"/>
      <c r="BA281" s="199"/>
      <c r="BB281" s="199"/>
      <c r="BC281" s="199"/>
      <c r="BD281" s="199"/>
      <c r="BE281" s="199"/>
      <c r="BF281" s="199"/>
      <c r="BG281" s="199"/>
      <c r="BH281" s="199"/>
    </row>
    <row r="282" spans="1:60" outlineLevel="1">
      <c r="A282" s="236"/>
      <c r="B282" s="211"/>
      <c r="C282" s="284" t="s">
        <v>751</v>
      </c>
      <c r="D282" s="277"/>
      <c r="E282" s="279">
        <v>210.29580000000001</v>
      </c>
      <c r="F282" s="228"/>
      <c r="G282" s="228"/>
      <c r="H282" s="227"/>
      <c r="I282" s="241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  <c r="AL282" s="199"/>
      <c r="AM282" s="199"/>
      <c r="AN282" s="199"/>
      <c r="AO282" s="199"/>
      <c r="AP282" s="199"/>
      <c r="AQ282" s="199"/>
      <c r="AR282" s="199"/>
      <c r="AS282" s="199"/>
      <c r="AT282" s="199"/>
      <c r="AU282" s="199"/>
      <c r="AV282" s="199"/>
      <c r="AW282" s="199"/>
      <c r="AX282" s="199"/>
      <c r="AY282" s="199"/>
      <c r="AZ282" s="199"/>
      <c r="BA282" s="199"/>
      <c r="BB282" s="199"/>
      <c r="BC282" s="199"/>
      <c r="BD282" s="199"/>
      <c r="BE282" s="199"/>
      <c r="BF282" s="199"/>
      <c r="BG282" s="199"/>
      <c r="BH282" s="199"/>
    </row>
    <row r="283" spans="1:60" outlineLevel="1">
      <c r="A283" s="236"/>
      <c r="B283" s="211"/>
      <c r="C283" s="284" t="s">
        <v>752</v>
      </c>
      <c r="D283" s="277"/>
      <c r="E283" s="279"/>
      <c r="F283" s="228"/>
      <c r="G283" s="228"/>
      <c r="H283" s="227"/>
      <c r="I283" s="241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199"/>
      <c r="AF283" s="199"/>
      <c r="AG283" s="199"/>
      <c r="AH283" s="199"/>
      <c r="AI283" s="199"/>
      <c r="AJ283" s="199"/>
      <c r="AK283" s="199"/>
      <c r="AL283" s="199"/>
      <c r="AM283" s="199"/>
      <c r="AN283" s="199"/>
      <c r="AO283" s="199"/>
      <c r="AP283" s="199"/>
      <c r="AQ283" s="199"/>
      <c r="AR283" s="199"/>
      <c r="AS283" s="199"/>
      <c r="AT283" s="199"/>
      <c r="AU283" s="199"/>
      <c r="AV283" s="199"/>
      <c r="AW283" s="199"/>
      <c r="AX283" s="199"/>
      <c r="AY283" s="199"/>
      <c r="AZ283" s="199"/>
      <c r="BA283" s="199"/>
      <c r="BB283" s="199"/>
      <c r="BC283" s="199"/>
      <c r="BD283" s="199"/>
      <c r="BE283" s="199"/>
      <c r="BF283" s="199"/>
      <c r="BG283" s="199"/>
      <c r="BH283" s="199"/>
    </row>
    <row r="284" spans="1:60" outlineLevel="1">
      <c r="A284" s="236"/>
      <c r="B284" s="211"/>
      <c r="C284" s="284" t="s">
        <v>753</v>
      </c>
      <c r="D284" s="277"/>
      <c r="E284" s="279">
        <v>163.02000000000001</v>
      </c>
      <c r="F284" s="228"/>
      <c r="G284" s="228"/>
      <c r="H284" s="227"/>
      <c r="I284" s="241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99"/>
      <c r="AQ284" s="199"/>
      <c r="AR284" s="199"/>
      <c r="AS284" s="199"/>
      <c r="AT284" s="199"/>
      <c r="AU284" s="199"/>
      <c r="AV284" s="199"/>
      <c r="AW284" s="199"/>
      <c r="AX284" s="199"/>
      <c r="AY284" s="199"/>
      <c r="AZ284" s="199"/>
      <c r="BA284" s="199"/>
      <c r="BB284" s="199"/>
      <c r="BC284" s="199"/>
      <c r="BD284" s="199"/>
      <c r="BE284" s="199"/>
      <c r="BF284" s="199"/>
      <c r="BG284" s="199"/>
      <c r="BH284" s="199"/>
    </row>
    <row r="285" spans="1:60" outlineLevel="1">
      <c r="A285" s="236"/>
      <c r="B285" s="211"/>
      <c r="C285" s="284" t="s">
        <v>754</v>
      </c>
      <c r="D285" s="277"/>
      <c r="E285" s="279">
        <v>56.106050000000003</v>
      </c>
      <c r="F285" s="228"/>
      <c r="G285" s="228"/>
      <c r="H285" s="227"/>
      <c r="I285" s="241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AN285" s="199"/>
      <c r="AO285" s="199"/>
      <c r="AP285" s="199"/>
      <c r="AQ285" s="199"/>
      <c r="AR285" s="199"/>
      <c r="AS285" s="199"/>
      <c r="AT285" s="199"/>
      <c r="AU285" s="199"/>
      <c r="AV285" s="199"/>
      <c r="AW285" s="199"/>
      <c r="AX285" s="199"/>
      <c r="AY285" s="199"/>
      <c r="AZ285" s="199"/>
      <c r="BA285" s="199"/>
      <c r="BB285" s="199"/>
      <c r="BC285" s="199"/>
      <c r="BD285" s="199"/>
      <c r="BE285" s="199"/>
      <c r="BF285" s="199"/>
      <c r="BG285" s="199"/>
      <c r="BH285" s="199"/>
    </row>
    <row r="286" spans="1:60" outlineLevel="1">
      <c r="A286" s="236"/>
      <c r="B286" s="211"/>
      <c r="C286" s="284" t="s">
        <v>755</v>
      </c>
      <c r="D286" s="277"/>
      <c r="E286" s="279"/>
      <c r="F286" s="228"/>
      <c r="G286" s="228"/>
      <c r="H286" s="227"/>
      <c r="I286" s="241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9"/>
      <c r="AC286" s="199"/>
      <c r="AD286" s="199"/>
      <c r="AE286" s="199"/>
      <c r="AF286" s="199"/>
      <c r="AG286" s="199"/>
      <c r="AH286" s="199"/>
      <c r="AI286" s="199"/>
      <c r="AJ286" s="199"/>
      <c r="AK286" s="199"/>
      <c r="AL286" s="199"/>
      <c r="AM286" s="199"/>
      <c r="AN286" s="199"/>
      <c r="AO286" s="199"/>
      <c r="AP286" s="199"/>
      <c r="AQ286" s="199"/>
      <c r="AR286" s="199"/>
      <c r="AS286" s="199"/>
      <c r="AT286" s="199"/>
      <c r="AU286" s="199"/>
      <c r="AV286" s="199"/>
      <c r="AW286" s="199"/>
      <c r="AX286" s="199"/>
      <c r="AY286" s="199"/>
      <c r="AZ286" s="199"/>
      <c r="BA286" s="199"/>
      <c r="BB286" s="199"/>
      <c r="BC286" s="199"/>
      <c r="BD286" s="199"/>
      <c r="BE286" s="199"/>
      <c r="BF286" s="199"/>
      <c r="BG286" s="199"/>
      <c r="BH286" s="199"/>
    </row>
    <row r="287" spans="1:60" outlineLevel="1">
      <c r="A287" s="236"/>
      <c r="B287" s="211"/>
      <c r="C287" s="283" t="s">
        <v>562</v>
      </c>
      <c r="D287" s="277"/>
      <c r="E287" s="279"/>
      <c r="F287" s="228"/>
      <c r="G287" s="228"/>
      <c r="H287" s="227"/>
      <c r="I287" s="241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199"/>
      <c r="AS287" s="199"/>
      <c r="AT287" s="199"/>
      <c r="AU287" s="199"/>
      <c r="AV287" s="199"/>
      <c r="AW287" s="199"/>
      <c r="AX287" s="199"/>
      <c r="AY287" s="199"/>
      <c r="AZ287" s="199"/>
      <c r="BA287" s="199"/>
      <c r="BB287" s="199"/>
      <c r="BC287" s="199"/>
      <c r="BD287" s="199"/>
      <c r="BE287" s="199"/>
      <c r="BF287" s="199"/>
      <c r="BG287" s="199"/>
      <c r="BH287" s="199"/>
    </row>
    <row r="288" spans="1:60" outlineLevel="1">
      <c r="A288" s="236"/>
      <c r="B288" s="211"/>
      <c r="C288" s="267" t="s">
        <v>756</v>
      </c>
      <c r="D288" s="215"/>
      <c r="E288" s="220">
        <v>0.81120000000000003</v>
      </c>
      <c r="F288" s="228"/>
      <c r="G288" s="228"/>
      <c r="H288" s="227"/>
      <c r="I288" s="241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199"/>
      <c r="AC288" s="199"/>
      <c r="AD288" s="199"/>
      <c r="AE288" s="199"/>
      <c r="AF288" s="199"/>
      <c r="AG288" s="199"/>
      <c r="AH288" s="199"/>
      <c r="AI288" s="199"/>
      <c r="AJ288" s="199"/>
      <c r="AK288" s="199"/>
      <c r="AL288" s="199"/>
      <c r="AM288" s="199"/>
      <c r="AN288" s="199"/>
      <c r="AO288" s="199"/>
      <c r="AP288" s="199"/>
      <c r="AQ288" s="199"/>
      <c r="AR288" s="199"/>
      <c r="AS288" s="199"/>
      <c r="AT288" s="199"/>
      <c r="AU288" s="199"/>
      <c r="AV288" s="199"/>
      <c r="AW288" s="199"/>
      <c r="AX288" s="199"/>
      <c r="AY288" s="199"/>
      <c r="AZ288" s="199"/>
      <c r="BA288" s="199"/>
      <c r="BB288" s="199"/>
      <c r="BC288" s="199"/>
      <c r="BD288" s="199"/>
      <c r="BE288" s="199"/>
      <c r="BF288" s="199"/>
      <c r="BG288" s="199"/>
      <c r="BH288" s="199"/>
    </row>
    <row r="289" spans="1:60" ht="22.5" outlineLevel="1">
      <c r="A289" s="236">
        <v>48</v>
      </c>
      <c r="B289" s="211" t="s">
        <v>757</v>
      </c>
      <c r="C289" s="266" t="s">
        <v>758</v>
      </c>
      <c r="D289" s="214" t="s">
        <v>193</v>
      </c>
      <c r="E289" s="219">
        <v>269</v>
      </c>
      <c r="F289" s="230"/>
      <c r="G289" s="228">
        <f>ROUND(E289*F289,2)</f>
        <v>0</v>
      </c>
      <c r="H289" s="227" t="s">
        <v>206</v>
      </c>
      <c r="I289" s="241" t="s">
        <v>122</v>
      </c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  <c r="AL289" s="199"/>
      <c r="AM289" s="199">
        <v>21</v>
      </c>
      <c r="AN289" s="199"/>
      <c r="AO289" s="199"/>
      <c r="AP289" s="199"/>
      <c r="AQ289" s="199"/>
      <c r="AR289" s="199"/>
      <c r="AS289" s="199"/>
      <c r="AT289" s="199"/>
      <c r="AU289" s="199"/>
      <c r="AV289" s="199"/>
      <c r="AW289" s="199"/>
      <c r="AX289" s="199"/>
      <c r="AY289" s="199"/>
      <c r="AZ289" s="199"/>
      <c r="BA289" s="199"/>
      <c r="BB289" s="199"/>
      <c r="BC289" s="199"/>
      <c r="BD289" s="199"/>
      <c r="BE289" s="199"/>
      <c r="BF289" s="199"/>
      <c r="BG289" s="199"/>
      <c r="BH289" s="199"/>
    </row>
    <row r="290" spans="1:60" outlineLevel="1">
      <c r="A290" s="236"/>
      <c r="B290" s="211"/>
      <c r="C290" s="283" t="s">
        <v>560</v>
      </c>
      <c r="D290" s="277"/>
      <c r="E290" s="279"/>
      <c r="F290" s="228"/>
      <c r="G290" s="228"/>
      <c r="H290" s="227"/>
      <c r="I290" s="241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  <c r="AA290" s="199"/>
      <c r="AB290" s="199"/>
      <c r="AC290" s="199"/>
      <c r="AD290" s="199"/>
      <c r="AE290" s="199"/>
      <c r="AF290" s="199"/>
      <c r="AG290" s="199"/>
      <c r="AH290" s="199"/>
      <c r="AI290" s="199"/>
      <c r="AJ290" s="199"/>
      <c r="AK290" s="199"/>
      <c r="AL290" s="199"/>
      <c r="AM290" s="199"/>
      <c r="AN290" s="199"/>
      <c r="AO290" s="199"/>
      <c r="AP290" s="199"/>
      <c r="AQ290" s="199"/>
      <c r="AR290" s="199"/>
      <c r="AS290" s="199"/>
      <c r="AT290" s="199"/>
      <c r="AU290" s="199"/>
      <c r="AV290" s="199"/>
      <c r="AW290" s="199"/>
      <c r="AX290" s="199"/>
      <c r="AY290" s="199"/>
      <c r="AZ290" s="199"/>
      <c r="BA290" s="199"/>
      <c r="BB290" s="199"/>
      <c r="BC290" s="199"/>
      <c r="BD290" s="199"/>
      <c r="BE290" s="199"/>
      <c r="BF290" s="199"/>
      <c r="BG290" s="199"/>
      <c r="BH290" s="199"/>
    </row>
    <row r="291" spans="1:60" outlineLevel="1">
      <c r="A291" s="236"/>
      <c r="B291" s="211"/>
      <c r="C291" s="284" t="s">
        <v>759</v>
      </c>
      <c r="D291" s="277"/>
      <c r="E291" s="279"/>
      <c r="F291" s="228"/>
      <c r="G291" s="228"/>
      <c r="H291" s="227"/>
      <c r="I291" s="241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199"/>
      <c r="AC291" s="199"/>
      <c r="AD291" s="199"/>
      <c r="AE291" s="199"/>
      <c r="AF291" s="199"/>
      <c r="AG291" s="199"/>
      <c r="AH291" s="199"/>
      <c r="AI291" s="199"/>
      <c r="AJ291" s="199"/>
      <c r="AK291" s="199"/>
      <c r="AL291" s="199"/>
      <c r="AM291" s="199"/>
      <c r="AN291" s="199"/>
      <c r="AO291" s="199"/>
      <c r="AP291" s="199"/>
      <c r="AQ291" s="199"/>
      <c r="AR291" s="199"/>
      <c r="AS291" s="199"/>
      <c r="AT291" s="199"/>
      <c r="AU291" s="199"/>
      <c r="AV291" s="199"/>
      <c r="AW291" s="199"/>
      <c r="AX291" s="199"/>
      <c r="AY291" s="199"/>
      <c r="AZ291" s="199"/>
      <c r="BA291" s="199"/>
      <c r="BB291" s="199"/>
      <c r="BC291" s="199"/>
      <c r="BD291" s="199"/>
      <c r="BE291" s="199"/>
      <c r="BF291" s="199"/>
      <c r="BG291" s="199"/>
      <c r="BH291" s="199"/>
    </row>
    <row r="292" spans="1:60" outlineLevel="1">
      <c r="A292" s="236"/>
      <c r="B292" s="211"/>
      <c r="C292" s="284" t="s">
        <v>760</v>
      </c>
      <c r="D292" s="277"/>
      <c r="E292" s="279">
        <v>27.688099999999999</v>
      </c>
      <c r="F292" s="228"/>
      <c r="G292" s="228"/>
      <c r="H292" s="227"/>
      <c r="I292" s="241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  <c r="AA292" s="199"/>
      <c r="AB292" s="199"/>
      <c r="AC292" s="199"/>
      <c r="AD292" s="199"/>
      <c r="AE292" s="199"/>
      <c r="AF292" s="199"/>
      <c r="AG292" s="199"/>
      <c r="AH292" s="199"/>
      <c r="AI292" s="199"/>
      <c r="AJ292" s="199"/>
      <c r="AK292" s="199"/>
      <c r="AL292" s="199"/>
      <c r="AM292" s="199"/>
      <c r="AN292" s="199"/>
      <c r="AO292" s="199"/>
      <c r="AP292" s="199"/>
      <c r="AQ292" s="199"/>
      <c r="AR292" s="199"/>
      <c r="AS292" s="199"/>
      <c r="AT292" s="199"/>
      <c r="AU292" s="199"/>
      <c r="AV292" s="199"/>
      <c r="AW292" s="199"/>
      <c r="AX292" s="199"/>
      <c r="AY292" s="199"/>
      <c r="AZ292" s="199"/>
      <c r="BA292" s="199"/>
      <c r="BB292" s="199"/>
      <c r="BC292" s="199"/>
      <c r="BD292" s="199"/>
      <c r="BE292" s="199"/>
      <c r="BF292" s="199"/>
      <c r="BG292" s="199"/>
      <c r="BH292" s="199"/>
    </row>
    <row r="293" spans="1:60" outlineLevel="1">
      <c r="A293" s="236"/>
      <c r="B293" s="211"/>
      <c r="C293" s="284" t="s">
        <v>761</v>
      </c>
      <c r="D293" s="277"/>
      <c r="E293" s="279">
        <v>11.455</v>
      </c>
      <c r="F293" s="228"/>
      <c r="G293" s="228"/>
      <c r="H293" s="227"/>
      <c r="I293" s="241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199"/>
      <c r="AC293" s="199"/>
      <c r="AD293" s="199"/>
      <c r="AE293" s="199"/>
      <c r="AF293" s="199"/>
      <c r="AG293" s="199"/>
      <c r="AH293" s="199"/>
      <c r="AI293" s="199"/>
      <c r="AJ293" s="199"/>
      <c r="AK293" s="199"/>
      <c r="AL293" s="199"/>
      <c r="AM293" s="199"/>
      <c r="AN293" s="199"/>
      <c r="AO293" s="199"/>
      <c r="AP293" s="199"/>
      <c r="AQ293" s="199"/>
      <c r="AR293" s="199"/>
      <c r="AS293" s="199"/>
      <c r="AT293" s="199"/>
      <c r="AU293" s="199"/>
      <c r="AV293" s="199"/>
      <c r="AW293" s="199"/>
      <c r="AX293" s="199"/>
      <c r="AY293" s="199"/>
      <c r="AZ293" s="199"/>
      <c r="BA293" s="199"/>
      <c r="BB293" s="199"/>
      <c r="BC293" s="199"/>
      <c r="BD293" s="199"/>
      <c r="BE293" s="199"/>
      <c r="BF293" s="199"/>
      <c r="BG293" s="199"/>
      <c r="BH293" s="199"/>
    </row>
    <row r="294" spans="1:60" outlineLevel="1">
      <c r="A294" s="236"/>
      <c r="B294" s="211"/>
      <c r="C294" s="284" t="s">
        <v>762</v>
      </c>
      <c r="D294" s="277"/>
      <c r="E294" s="279">
        <v>11.569800000000001</v>
      </c>
      <c r="F294" s="228"/>
      <c r="G294" s="228"/>
      <c r="H294" s="227"/>
      <c r="I294" s="241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199"/>
      <c r="AC294" s="199"/>
      <c r="AD294" s="199"/>
      <c r="AE294" s="199"/>
      <c r="AF294" s="199"/>
      <c r="AG294" s="199"/>
      <c r="AH294" s="199"/>
      <c r="AI294" s="199"/>
      <c r="AJ294" s="199"/>
      <c r="AK294" s="199"/>
      <c r="AL294" s="199"/>
      <c r="AM294" s="199"/>
      <c r="AN294" s="199"/>
      <c r="AO294" s="199"/>
      <c r="AP294" s="199"/>
      <c r="AQ294" s="199"/>
      <c r="AR294" s="199"/>
      <c r="AS294" s="199"/>
      <c r="AT294" s="199"/>
      <c r="AU294" s="199"/>
      <c r="AV294" s="199"/>
      <c r="AW294" s="199"/>
      <c r="AX294" s="199"/>
      <c r="AY294" s="199"/>
      <c r="AZ294" s="199"/>
      <c r="BA294" s="199"/>
      <c r="BB294" s="199"/>
      <c r="BC294" s="199"/>
      <c r="BD294" s="199"/>
      <c r="BE294" s="199"/>
      <c r="BF294" s="199"/>
      <c r="BG294" s="199"/>
      <c r="BH294" s="199"/>
    </row>
    <row r="295" spans="1:60" outlineLevel="1">
      <c r="A295" s="236"/>
      <c r="B295" s="211"/>
      <c r="C295" s="284" t="s">
        <v>763</v>
      </c>
      <c r="D295" s="277"/>
      <c r="E295" s="279">
        <v>11.455399999999999</v>
      </c>
      <c r="F295" s="228"/>
      <c r="G295" s="228"/>
      <c r="H295" s="227"/>
      <c r="I295" s="241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9"/>
      <c r="AC295" s="199"/>
      <c r="AD295" s="199"/>
      <c r="AE295" s="199"/>
      <c r="AF295" s="199"/>
      <c r="AG295" s="199"/>
      <c r="AH295" s="199"/>
      <c r="AI295" s="199"/>
      <c r="AJ295" s="199"/>
      <c r="AK295" s="199"/>
      <c r="AL295" s="199"/>
      <c r="AM295" s="199"/>
      <c r="AN295" s="199"/>
      <c r="AO295" s="199"/>
      <c r="AP295" s="199"/>
      <c r="AQ295" s="199"/>
      <c r="AR295" s="199"/>
      <c r="AS295" s="199"/>
      <c r="AT295" s="199"/>
      <c r="AU295" s="199"/>
      <c r="AV295" s="199"/>
      <c r="AW295" s="199"/>
      <c r="AX295" s="199"/>
      <c r="AY295" s="199"/>
      <c r="AZ295" s="199"/>
      <c r="BA295" s="199"/>
      <c r="BB295" s="199"/>
      <c r="BC295" s="199"/>
      <c r="BD295" s="199"/>
      <c r="BE295" s="199"/>
      <c r="BF295" s="199"/>
      <c r="BG295" s="199"/>
      <c r="BH295" s="199"/>
    </row>
    <row r="296" spans="1:60" outlineLevel="1">
      <c r="A296" s="236"/>
      <c r="B296" s="211"/>
      <c r="C296" s="284" t="s">
        <v>764</v>
      </c>
      <c r="D296" s="277"/>
      <c r="E296" s="279">
        <v>34.113199999999999</v>
      </c>
      <c r="F296" s="228"/>
      <c r="G296" s="228"/>
      <c r="H296" s="227"/>
      <c r="I296" s="241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  <c r="AJ296" s="199"/>
      <c r="AK296" s="199"/>
      <c r="AL296" s="199"/>
      <c r="AM296" s="199"/>
      <c r="AN296" s="199"/>
      <c r="AO296" s="199"/>
      <c r="AP296" s="199"/>
      <c r="AQ296" s="199"/>
      <c r="AR296" s="199"/>
      <c r="AS296" s="199"/>
      <c r="AT296" s="199"/>
      <c r="AU296" s="199"/>
      <c r="AV296" s="199"/>
      <c r="AW296" s="199"/>
      <c r="AX296" s="199"/>
      <c r="AY296" s="199"/>
      <c r="AZ296" s="199"/>
      <c r="BA296" s="199"/>
      <c r="BB296" s="199"/>
      <c r="BC296" s="199"/>
      <c r="BD296" s="199"/>
      <c r="BE296" s="199"/>
      <c r="BF296" s="199"/>
      <c r="BG296" s="199"/>
      <c r="BH296" s="199"/>
    </row>
    <row r="297" spans="1:60" outlineLevel="1">
      <c r="A297" s="236"/>
      <c r="B297" s="211"/>
      <c r="C297" s="284" t="s">
        <v>765</v>
      </c>
      <c r="D297" s="277"/>
      <c r="E297" s="279">
        <v>11.068199999999999</v>
      </c>
      <c r="F297" s="228"/>
      <c r="G297" s="228"/>
      <c r="H297" s="227"/>
      <c r="I297" s="241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9"/>
      <c r="AA297" s="199"/>
      <c r="AB297" s="199"/>
      <c r="AC297" s="199"/>
      <c r="AD297" s="199"/>
      <c r="AE297" s="199"/>
      <c r="AF297" s="199"/>
      <c r="AG297" s="199"/>
      <c r="AH297" s="199"/>
      <c r="AI297" s="199"/>
      <c r="AJ297" s="199"/>
      <c r="AK297" s="199"/>
      <c r="AL297" s="199"/>
      <c r="AM297" s="199"/>
      <c r="AN297" s="199"/>
      <c r="AO297" s="199"/>
      <c r="AP297" s="199"/>
      <c r="AQ297" s="199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199"/>
      <c r="BD297" s="199"/>
      <c r="BE297" s="199"/>
      <c r="BF297" s="199"/>
      <c r="BG297" s="199"/>
      <c r="BH297" s="199"/>
    </row>
    <row r="298" spans="1:60" outlineLevel="1">
      <c r="A298" s="236"/>
      <c r="B298" s="211"/>
      <c r="C298" s="284" t="s">
        <v>766</v>
      </c>
      <c r="D298" s="277"/>
      <c r="E298" s="279">
        <v>28.999300000000002</v>
      </c>
      <c r="F298" s="228"/>
      <c r="G298" s="228"/>
      <c r="H298" s="227"/>
      <c r="I298" s="241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/>
      <c r="AN298" s="199"/>
      <c r="AO298" s="199"/>
      <c r="AP298" s="199"/>
      <c r="AQ298" s="199"/>
      <c r="AR298" s="199"/>
      <c r="AS298" s="199"/>
      <c r="AT298" s="199"/>
      <c r="AU298" s="199"/>
      <c r="AV298" s="199"/>
      <c r="AW298" s="199"/>
      <c r="AX298" s="199"/>
      <c r="AY298" s="199"/>
      <c r="AZ298" s="199"/>
      <c r="BA298" s="199"/>
      <c r="BB298" s="199"/>
      <c r="BC298" s="199"/>
      <c r="BD298" s="199"/>
      <c r="BE298" s="199"/>
      <c r="BF298" s="199"/>
      <c r="BG298" s="199"/>
      <c r="BH298" s="199"/>
    </row>
    <row r="299" spans="1:60" outlineLevel="1">
      <c r="A299" s="236"/>
      <c r="B299" s="211"/>
      <c r="C299" s="284" t="s">
        <v>767</v>
      </c>
      <c r="D299" s="277"/>
      <c r="E299" s="279">
        <v>11.455399999999999</v>
      </c>
      <c r="F299" s="228"/>
      <c r="G299" s="228"/>
      <c r="H299" s="227"/>
      <c r="I299" s="241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  <c r="AA299" s="199"/>
      <c r="AB299" s="199"/>
      <c r="AC299" s="199"/>
      <c r="AD299" s="199"/>
      <c r="AE299" s="199"/>
      <c r="AF299" s="199"/>
      <c r="AG299" s="199"/>
      <c r="AH299" s="199"/>
      <c r="AI299" s="199"/>
      <c r="AJ299" s="199"/>
      <c r="AK299" s="199"/>
      <c r="AL299" s="199"/>
      <c r="AM299" s="199"/>
      <c r="AN299" s="199"/>
      <c r="AO299" s="199"/>
      <c r="AP299" s="199"/>
      <c r="AQ299" s="199"/>
      <c r="AR299" s="199"/>
      <c r="AS299" s="199"/>
      <c r="AT299" s="199"/>
      <c r="AU299" s="199"/>
      <c r="AV299" s="199"/>
      <c r="AW299" s="199"/>
      <c r="AX299" s="199"/>
      <c r="AY299" s="199"/>
      <c r="AZ299" s="199"/>
      <c r="BA299" s="199"/>
      <c r="BB299" s="199"/>
      <c r="BC299" s="199"/>
      <c r="BD299" s="199"/>
      <c r="BE299" s="199"/>
      <c r="BF299" s="199"/>
      <c r="BG299" s="199"/>
      <c r="BH299" s="199"/>
    </row>
    <row r="300" spans="1:60" outlineLevel="1">
      <c r="A300" s="236"/>
      <c r="B300" s="211"/>
      <c r="C300" s="284" t="s">
        <v>768</v>
      </c>
      <c r="D300" s="277"/>
      <c r="E300" s="279">
        <v>37.133800000000001</v>
      </c>
      <c r="F300" s="228"/>
      <c r="G300" s="228"/>
      <c r="H300" s="227"/>
      <c r="I300" s="241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  <c r="AA300" s="199"/>
      <c r="AB300" s="199"/>
      <c r="AC300" s="199"/>
      <c r="AD300" s="199"/>
      <c r="AE300" s="199"/>
      <c r="AF300" s="199"/>
      <c r="AG300" s="199"/>
      <c r="AH300" s="199"/>
      <c r="AI300" s="199"/>
      <c r="AJ300" s="199"/>
      <c r="AK300" s="199"/>
      <c r="AL300" s="199"/>
      <c r="AM300" s="199"/>
      <c r="AN300" s="199"/>
      <c r="AO300" s="199"/>
      <c r="AP300" s="199"/>
      <c r="AQ300" s="199"/>
      <c r="AR300" s="199"/>
      <c r="AS300" s="199"/>
      <c r="AT300" s="199"/>
      <c r="AU300" s="199"/>
      <c r="AV300" s="199"/>
      <c r="AW300" s="199"/>
      <c r="AX300" s="199"/>
      <c r="AY300" s="199"/>
      <c r="AZ300" s="199"/>
      <c r="BA300" s="199"/>
      <c r="BB300" s="199"/>
      <c r="BC300" s="199"/>
      <c r="BD300" s="199"/>
      <c r="BE300" s="199"/>
      <c r="BF300" s="199"/>
      <c r="BG300" s="199"/>
      <c r="BH300" s="199"/>
    </row>
    <row r="301" spans="1:60" outlineLevel="1">
      <c r="A301" s="236"/>
      <c r="B301" s="211"/>
      <c r="C301" s="283" t="s">
        <v>562</v>
      </c>
      <c r="D301" s="277"/>
      <c r="E301" s="279"/>
      <c r="F301" s="228"/>
      <c r="G301" s="228"/>
      <c r="H301" s="227"/>
      <c r="I301" s="241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199"/>
      <c r="AC301" s="199"/>
      <c r="AD301" s="199"/>
      <c r="AE301" s="199"/>
      <c r="AF301" s="199"/>
      <c r="AG301" s="199"/>
      <c r="AH301" s="199"/>
      <c r="AI301" s="199"/>
      <c r="AJ301" s="199"/>
      <c r="AK301" s="199"/>
      <c r="AL301" s="199"/>
      <c r="AM301" s="199"/>
      <c r="AN301" s="199"/>
      <c r="AO301" s="199"/>
      <c r="AP301" s="199"/>
      <c r="AQ301" s="199"/>
      <c r="AR301" s="199"/>
      <c r="AS301" s="199"/>
      <c r="AT301" s="199"/>
      <c r="AU301" s="199"/>
      <c r="AV301" s="199"/>
      <c r="AW301" s="199"/>
      <c r="AX301" s="199"/>
      <c r="AY301" s="199"/>
      <c r="AZ301" s="199"/>
      <c r="BA301" s="199"/>
      <c r="BB301" s="199"/>
      <c r="BC301" s="199"/>
      <c r="BD301" s="199"/>
      <c r="BE301" s="199"/>
      <c r="BF301" s="199"/>
      <c r="BG301" s="199"/>
      <c r="BH301" s="199"/>
    </row>
    <row r="302" spans="1:60" outlineLevel="1">
      <c r="A302" s="236"/>
      <c r="B302" s="211"/>
      <c r="C302" s="285" t="s">
        <v>572</v>
      </c>
      <c r="D302" s="278"/>
      <c r="E302" s="280"/>
      <c r="F302" s="228"/>
      <c r="G302" s="228"/>
      <c r="H302" s="227"/>
      <c r="I302" s="241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  <c r="AA302" s="199"/>
      <c r="AB302" s="199"/>
      <c r="AC302" s="199"/>
      <c r="AD302" s="199"/>
      <c r="AE302" s="199"/>
      <c r="AF302" s="199"/>
      <c r="AG302" s="199"/>
      <c r="AH302" s="199"/>
      <c r="AI302" s="199"/>
      <c r="AJ302" s="199"/>
      <c r="AK302" s="199"/>
      <c r="AL302" s="199"/>
      <c r="AM302" s="199"/>
      <c r="AN302" s="199"/>
      <c r="AO302" s="199"/>
      <c r="AP302" s="199"/>
      <c r="AQ302" s="199"/>
      <c r="AR302" s="199"/>
      <c r="AS302" s="199"/>
      <c r="AT302" s="199"/>
      <c r="AU302" s="199"/>
      <c r="AV302" s="199"/>
      <c r="AW302" s="199"/>
      <c r="AX302" s="199"/>
      <c r="AY302" s="199"/>
      <c r="AZ302" s="199"/>
      <c r="BA302" s="199"/>
      <c r="BB302" s="199"/>
      <c r="BC302" s="199"/>
      <c r="BD302" s="199"/>
      <c r="BE302" s="199"/>
      <c r="BF302" s="199"/>
      <c r="BG302" s="199"/>
      <c r="BH302" s="199"/>
    </row>
    <row r="303" spans="1:60" outlineLevel="1">
      <c r="A303" s="236"/>
      <c r="B303" s="211"/>
      <c r="C303" s="283" t="s">
        <v>560</v>
      </c>
      <c r="D303" s="277"/>
      <c r="E303" s="279"/>
      <c r="F303" s="228"/>
      <c r="G303" s="228"/>
      <c r="H303" s="227"/>
      <c r="I303" s="241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199"/>
      <c r="AQ303" s="199"/>
      <c r="AR303" s="199"/>
      <c r="AS303" s="199"/>
      <c r="AT303" s="199"/>
      <c r="AU303" s="199"/>
      <c r="AV303" s="199"/>
      <c r="AW303" s="199"/>
      <c r="AX303" s="199"/>
      <c r="AY303" s="199"/>
      <c r="AZ303" s="199"/>
      <c r="BA303" s="199"/>
      <c r="BB303" s="199"/>
      <c r="BC303" s="199"/>
      <c r="BD303" s="199"/>
      <c r="BE303" s="199"/>
      <c r="BF303" s="199"/>
      <c r="BG303" s="199"/>
      <c r="BH303" s="199"/>
    </row>
    <row r="304" spans="1:60" outlineLevel="1">
      <c r="A304" s="236"/>
      <c r="B304" s="211"/>
      <c r="C304" s="284" t="s">
        <v>769</v>
      </c>
      <c r="D304" s="277"/>
      <c r="E304" s="279"/>
      <c r="F304" s="228"/>
      <c r="G304" s="228"/>
      <c r="H304" s="227"/>
      <c r="I304" s="241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9"/>
      <c r="AC304" s="199"/>
      <c r="AD304" s="199"/>
      <c r="AE304" s="199"/>
      <c r="AF304" s="199"/>
      <c r="AG304" s="199"/>
      <c r="AH304" s="199"/>
      <c r="AI304" s="199"/>
      <c r="AJ304" s="199"/>
      <c r="AK304" s="199"/>
      <c r="AL304" s="199"/>
      <c r="AM304" s="199"/>
      <c r="AN304" s="199"/>
      <c r="AO304" s="199"/>
      <c r="AP304" s="199"/>
      <c r="AQ304" s="199"/>
      <c r="AR304" s="199"/>
      <c r="AS304" s="199"/>
      <c r="AT304" s="199"/>
      <c r="AU304" s="199"/>
      <c r="AV304" s="199"/>
      <c r="AW304" s="199"/>
      <c r="AX304" s="199"/>
      <c r="AY304" s="199"/>
      <c r="AZ304" s="199"/>
      <c r="BA304" s="199"/>
      <c r="BB304" s="199"/>
      <c r="BC304" s="199"/>
      <c r="BD304" s="199"/>
      <c r="BE304" s="199"/>
      <c r="BF304" s="199"/>
      <c r="BG304" s="199"/>
      <c r="BH304" s="199"/>
    </row>
    <row r="305" spans="1:60" outlineLevel="1">
      <c r="A305" s="236"/>
      <c r="B305" s="211"/>
      <c r="C305" s="284" t="s">
        <v>770</v>
      </c>
      <c r="D305" s="277"/>
      <c r="E305" s="279">
        <v>8</v>
      </c>
      <c r="F305" s="228"/>
      <c r="G305" s="228"/>
      <c r="H305" s="227"/>
      <c r="I305" s="241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  <c r="AA305" s="199"/>
      <c r="AB305" s="199"/>
      <c r="AC305" s="199"/>
      <c r="AD305" s="199"/>
      <c r="AE305" s="199"/>
      <c r="AF305" s="199"/>
      <c r="AG305" s="199"/>
      <c r="AH305" s="199"/>
      <c r="AI305" s="199"/>
      <c r="AJ305" s="199"/>
      <c r="AK305" s="199"/>
      <c r="AL305" s="199"/>
      <c r="AM305" s="199"/>
      <c r="AN305" s="199"/>
      <c r="AO305" s="199"/>
      <c r="AP305" s="199"/>
      <c r="AQ305" s="199"/>
      <c r="AR305" s="199"/>
      <c r="AS305" s="199"/>
      <c r="AT305" s="199"/>
      <c r="AU305" s="199"/>
      <c r="AV305" s="199"/>
      <c r="AW305" s="199"/>
      <c r="AX305" s="199"/>
      <c r="AY305" s="199"/>
      <c r="AZ305" s="199"/>
      <c r="BA305" s="199"/>
      <c r="BB305" s="199"/>
      <c r="BC305" s="199"/>
      <c r="BD305" s="199"/>
      <c r="BE305" s="199"/>
      <c r="BF305" s="199"/>
      <c r="BG305" s="199"/>
      <c r="BH305" s="199"/>
    </row>
    <row r="306" spans="1:60" outlineLevel="1">
      <c r="A306" s="236"/>
      <c r="B306" s="211"/>
      <c r="C306" s="284" t="s">
        <v>771</v>
      </c>
      <c r="D306" s="277"/>
      <c r="E306" s="279">
        <v>3</v>
      </c>
      <c r="F306" s="228"/>
      <c r="G306" s="228"/>
      <c r="H306" s="227"/>
      <c r="I306" s="241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9"/>
      <c r="AA306" s="199"/>
      <c r="AB306" s="199"/>
      <c r="AC306" s="199"/>
      <c r="AD306" s="199"/>
      <c r="AE306" s="199"/>
      <c r="AF306" s="199"/>
      <c r="AG306" s="199"/>
      <c r="AH306" s="199"/>
      <c r="AI306" s="199"/>
      <c r="AJ306" s="199"/>
      <c r="AK306" s="199"/>
      <c r="AL306" s="199"/>
      <c r="AM306" s="199"/>
      <c r="AN306" s="199"/>
      <c r="AO306" s="199"/>
      <c r="AP306" s="199"/>
      <c r="AQ306" s="199"/>
      <c r="AR306" s="199"/>
      <c r="AS306" s="199"/>
      <c r="AT306" s="199"/>
      <c r="AU306" s="199"/>
      <c r="AV306" s="199"/>
      <c r="AW306" s="199"/>
      <c r="AX306" s="199"/>
      <c r="AY306" s="199"/>
      <c r="AZ306" s="199"/>
      <c r="BA306" s="199"/>
      <c r="BB306" s="199"/>
      <c r="BC306" s="199"/>
      <c r="BD306" s="199"/>
      <c r="BE306" s="199"/>
      <c r="BF306" s="199"/>
      <c r="BG306" s="199"/>
      <c r="BH306" s="199"/>
    </row>
    <row r="307" spans="1:60" outlineLevel="1">
      <c r="A307" s="236"/>
      <c r="B307" s="211"/>
      <c r="C307" s="284" t="s">
        <v>772</v>
      </c>
      <c r="D307" s="277"/>
      <c r="E307" s="279">
        <v>5</v>
      </c>
      <c r="F307" s="228"/>
      <c r="G307" s="228"/>
      <c r="H307" s="227"/>
      <c r="I307" s="241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  <c r="AA307" s="199"/>
      <c r="AB307" s="199"/>
      <c r="AC307" s="199"/>
      <c r="AD307" s="199"/>
      <c r="AE307" s="199"/>
      <c r="AF307" s="199"/>
      <c r="AG307" s="199"/>
      <c r="AH307" s="199"/>
      <c r="AI307" s="199"/>
      <c r="AJ307" s="199"/>
      <c r="AK307" s="199"/>
      <c r="AL307" s="199"/>
      <c r="AM307" s="199"/>
      <c r="AN307" s="199"/>
      <c r="AO307" s="199"/>
      <c r="AP307" s="199"/>
      <c r="AQ307" s="199"/>
      <c r="AR307" s="199"/>
      <c r="AS307" s="199"/>
      <c r="AT307" s="199"/>
      <c r="AU307" s="199"/>
      <c r="AV307" s="199"/>
      <c r="AW307" s="199"/>
      <c r="AX307" s="199"/>
      <c r="AY307" s="199"/>
      <c r="AZ307" s="199"/>
      <c r="BA307" s="199"/>
      <c r="BB307" s="199"/>
      <c r="BC307" s="199"/>
      <c r="BD307" s="199"/>
      <c r="BE307" s="199"/>
      <c r="BF307" s="199"/>
      <c r="BG307" s="199"/>
      <c r="BH307" s="199"/>
    </row>
    <row r="308" spans="1:60" outlineLevel="1">
      <c r="A308" s="236"/>
      <c r="B308" s="211"/>
      <c r="C308" s="284" t="s">
        <v>773</v>
      </c>
      <c r="D308" s="277"/>
      <c r="E308" s="279">
        <v>3</v>
      </c>
      <c r="F308" s="228"/>
      <c r="G308" s="228"/>
      <c r="H308" s="227"/>
      <c r="I308" s="241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  <c r="AA308" s="199"/>
      <c r="AB308" s="199"/>
      <c r="AC308" s="199"/>
      <c r="AD308" s="199"/>
      <c r="AE308" s="199"/>
      <c r="AF308" s="199"/>
      <c r="AG308" s="199"/>
      <c r="AH308" s="199"/>
      <c r="AI308" s="199"/>
      <c r="AJ308" s="199"/>
      <c r="AK308" s="199"/>
      <c r="AL308" s="199"/>
      <c r="AM308" s="199"/>
      <c r="AN308" s="199"/>
      <c r="AO308" s="199"/>
      <c r="AP308" s="199"/>
      <c r="AQ308" s="199"/>
      <c r="AR308" s="199"/>
      <c r="AS308" s="199"/>
      <c r="AT308" s="199"/>
      <c r="AU308" s="199"/>
      <c r="AV308" s="199"/>
      <c r="AW308" s="199"/>
      <c r="AX308" s="199"/>
      <c r="AY308" s="199"/>
      <c r="AZ308" s="199"/>
      <c r="BA308" s="199"/>
      <c r="BB308" s="199"/>
      <c r="BC308" s="199"/>
      <c r="BD308" s="199"/>
      <c r="BE308" s="199"/>
      <c r="BF308" s="199"/>
      <c r="BG308" s="199"/>
      <c r="BH308" s="199"/>
    </row>
    <row r="309" spans="1:60" outlineLevel="1">
      <c r="A309" s="236"/>
      <c r="B309" s="211"/>
      <c r="C309" s="284" t="s">
        <v>774</v>
      </c>
      <c r="D309" s="277"/>
      <c r="E309" s="279">
        <v>9</v>
      </c>
      <c r="F309" s="228"/>
      <c r="G309" s="228"/>
      <c r="H309" s="227"/>
      <c r="I309" s="241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  <c r="AA309" s="199"/>
      <c r="AB309" s="199"/>
      <c r="AC309" s="199"/>
      <c r="AD309" s="199"/>
      <c r="AE309" s="199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199"/>
      <c r="AQ309" s="199"/>
      <c r="AR309" s="199"/>
      <c r="AS309" s="199"/>
      <c r="AT309" s="199"/>
      <c r="AU309" s="199"/>
      <c r="AV309" s="199"/>
      <c r="AW309" s="199"/>
      <c r="AX309" s="199"/>
      <c r="AY309" s="199"/>
      <c r="AZ309" s="199"/>
      <c r="BA309" s="199"/>
      <c r="BB309" s="199"/>
      <c r="BC309" s="199"/>
      <c r="BD309" s="199"/>
      <c r="BE309" s="199"/>
      <c r="BF309" s="199"/>
      <c r="BG309" s="199"/>
      <c r="BH309" s="199"/>
    </row>
    <row r="310" spans="1:60" outlineLevel="1">
      <c r="A310" s="236"/>
      <c r="B310" s="211"/>
      <c r="C310" s="284" t="s">
        <v>775</v>
      </c>
      <c r="D310" s="277"/>
      <c r="E310" s="279">
        <v>5</v>
      </c>
      <c r="F310" s="228"/>
      <c r="G310" s="228"/>
      <c r="H310" s="227"/>
      <c r="I310" s="241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  <c r="AA310" s="199"/>
      <c r="AB310" s="199"/>
      <c r="AC310" s="199"/>
      <c r="AD310" s="199"/>
      <c r="AE310" s="199"/>
      <c r="AF310" s="199"/>
      <c r="AG310" s="199"/>
      <c r="AH310" s="199"/>
      <c r="AI310" s="199"/>
      <c r="AJ310" s="199"/>
      <c r="AK310" s="199"/>
      <c r="AL310" s="199"/>
      <c r="AM310" s="199"/>
      <c r="AN310" s="199"/>
      <c r="AO310" s="199"/>
      <c r="AP310" s="199"/>
      <c r="AQ310" s="199"/>
      <c r="AR310" s="199"/>
      <c r="AS310" s="199"/>
      <c r="AT310" s="199"/>
      <c r="AU310" s="199"/>
      <c r="AV310" s="199"/>
      <c r="AW310" s="199"/>
      <c r="AX310" s="199"/>
      <c r="AY310" s="199"/>
      <c r="AZ310" s="199"/>
      <c r="BA310" s="199"/>
      <c r="BB310" s="199"/>
      <c r="BC310" s="199"/>
      <c r="BD310" s="199"/>
      <c r="BE310" s="199"/>
      <c r="BF310" s="199"/>
      <c r="BG310" s="199"/>
      <c r="BH310" s="199"/>
    </row>
    <row r="311" spans="1:60" outlineLevel="1">
      <c r="A311" s="236"/>
      <c r="B311" s="211"/>
      <c r="C311" s="284" t="s">
        <v>776</v>
      </c>
      <c r="D311" s="277"/>
      <c r="E311" s="279">
        <v>8</v>
      </c>
      <c r="F311" s="228"/>
      <c r="G311" s="228"/>
      <c r="H311" s="227"/>
      <c r="I311" s="241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  <c r="AA311" s="199"/>
      <c r="AB311" s="199"/>
      <c r="AC311" s="199"/>
      <c r="AD311" s="199"/>
      <c r="AE311" s="199"/>
      <c r="AF311" s="199"/>
      <c r="AG311" s="199"/>
      <c r="AH311" s="199"/>
      <c r="AI311" s="199"/>
      <c r="AJ311" s="199"/>
      <c r="AK311" s="199"/>
      <c r="AL311" s="199"/>
      <c r="AM311" s="199"/>
      <c r="AN311" s="199"/>
      <c r="AO311" s="199"/>
      <c r="AP311" s="199"/>
      <c r="AQ311" s="199"/>
      <c r="AR311" s="199"/>
      <c r="AS311" s="199"/>
      <c r="AT311" s="199"/>
      <c r="AU311" s="199"/>
      <c r="AV311" s="199"/>
      <c r="AW311" s="199"/>
      <c r="AX311" s="199"/>
      <c r="AY311" s="199"/>
      <c r="AZ311" s="199"/>
      <c r="BA311" s="199"/>
      <c r="BB311" s="199"/>
      <c r="BC311" s="199"/>
      <c r="BD311" s="199"/>
      <c r="BE311" s="199"/>
      <c r="BF311" s="199"/>
      <c r="BG311" s="199"/>
      <c r="BH311" s="199"/>
    </row>
    <row r="312" spans="1:60" outlineLevel="1">
      <c r="A312" s="236"/>
      <c r="B312" s="211"/>
      <c r="C312" s="284" t="s">
        <v>777</v>
      </c>
      <c r="D312" s="277"/>
      <c r="E312" s="279">
        <v>3</v>
      </c>
      <c r="F312" s="228"/>
      <c r="G312" s="228"/>
      <c r="H312" s="227"/>
      <c r="I312" s="241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199"/>
      <c r="AC312" s="199"/>
      <c r="AD312" s="199"/>
      <c r="AE312" s="199"/>
      <c r="AF312" s="199"/>
      <c r="AG312" s="199"/>
      <c r="AH312" s="199"/>
      <c r="AI312" s="199"/>
      <c r="AJ312" s="199"/>
      <c r="AK312" s="199"/>
      <c r="AL312" s="199"/>
      <c r="AM312" s="199"/>
      <c r="AN312" s="199"/>
      <c r="AO312" s="199"/>
      <c r="AP312" s="199"/>
      <c r="AQ312" s="199"/>
      <c r="AR312" s="199"/>
      <c r="AS312" s="199"/>
      <c r="AT312" s="199"/>
      <c r="AU312" s="199"/>
      <c r="AV312" s="199"/>
      <c r="AW312" s="199"/>
      <c r="AX312" s="199"/>
      <c r="AY312" s="199"/>
      <c r="AZ312" s="199"/>
      <c r="BA312" s="199"/>
      <c r="BB312" s="199"/>
      <c r="BC312" s="199"/>
      <c r="BD312" s="199"/>
      <c r="BE312" s="199"/>
      <c r="BF312" s="199"/>
      <c r="BG312" s="199"/>
      <c r="BH312" s="199"/>
    </row>
    <row r="313" spans="1:60" outlineLevel="1">
      <c r="A313" s="236"/>
      <c r="B313" s="211"/>
      <c r="C313" s="284" t="s">
        <v>778</v>
      </c>
      <c r="D313" s="277"/>
      <c r="E313" s="279">
        <v>15</v>
      </c>
      <c r="F313" s="228"/>
      <c r="G313" s="228"/>
      <c r="H313" s="227"/>
      <c r="I313" s="241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  <c r="AL313" s="199"/>
      <c r="AM313" s="199"/>
      <c r="AN313" s="199"/>
      <c r="AO313" s="199"/>
      <c r="AP313" s="199"/>
      <c r="AQ313" s="199"/>
      <c r="AR313" s="199"/>
      <c r="AS313" s="199"/>
      <c r="AT313" s="199"/>
      <c r="AU313" s="199"/>
      <c r="AV313" s="199"/>
      <c r="AW313" s="199"/>
      <c r="AX313" s="199"/>
      <c r="AY313" s="199"/>
      <c r="AZ313" s="199"/>
      <c r="BA313" s="199"/>
      <c r="BB313" s="199"/>
      <c r="BC313" s="199"/>
      <c r="BD313" s="199"/>
      <c r="BE313" s="199"/>
      <c r="BF313" s="199"/>
      <c r="BG313" s="199"/>
      <c r="BH313" s="199"/>
    </row>
    <row r="314" spans="1:60" outlineLevel="1">
      <c r="A314" s="236"/>
      <c r="B314" s="211"/>
      <c r="C314" s="284" t="s">
        <v>779</v>
      </c>
      <c r="D314" s="277"/>
      <c r="E314" s="279"/>
      <c r="F314" s="228"/>
      <c r="G314" s="228"/>
      <c r="H314" s="227"/>
      <c r="I314" s="241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199"/>
      <c r="AF314" s="199"/>
      <c r="AG314" s="199"/>
      <c r="AH314" s="199"/>
      <c r="AI314" s="199"/>
      <c r="AJ314" s="199"/>
      <c r="AK314" s="199"/>
      <c r="AL314" s="199"/>
      <c r="AM314" s="199"/>
      <c r="AN314" s="199"/>
      <c r="AO314" s="199"/>
      <c r="AP314" s="199"/>
      <c r="AQ314" s="199"/>
      <c r="AR314" s="199"/>
      <c r="AS314" s="199"/>
      <c r="AT314" s="199"/>
      <c r="AU314" s="199"/>
      <c r="AV314" s="199"/>
      <c r="AW314" s="199"/>
      <c r="AX314" s="199"/>
      <c r="AY314" s="199"/>
      <c r="AZ314" s="199"/>
      <c r="BA314" s="199"/>
      <c r="BB314" s="199"/>
      <c r="BC314" s="199"/>
      <c r="BD314" s="199"/>
      <c r="BE314" s="199"/>
      <c r="BF314" s="199"/>
      <c r="BG314" s="199"/>
      <c r="BH314" s="199"/>
    </row>
    <row r="315" spans="1:60" outlineLevel="1">
      <c r="A315" s="236"/>
      <c r="B315" s="211"/>
      <c r="C315" s="283" t="s">
        <v>562</v>
      </c>
      <c r="D315" s="277"/>
      <c r="E315" s="279"/>
      <c r="F315" s="228"/>
      <c r="G315" s="228"/>
      <c r="H315" s="227"/>
      <c r="I315" s="241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  <c r="AA315" s="199"/>
      <c r="AB315" s="199"/>
      <c r="AC315" s="199"/>
      <c r="AD315" s="199"/>
      <c r="AE315" s="199"/>
      <c r="AF315" s="199"/>
      <c r="AG315" s="199"/>
      <c r="AH315" s="199"/>
      <c r="AI315" s="199"/>
      <c r="AJ315" s="199"/>
      <c r="AK315" s="199"/>
      <c r="AL315" s="199"/>
      <c r="AM315" s="199"/>
      <c r="AN315" s="199"/>
      <c r="AO315" s="199"/>
      <c r="AP315" s="199"/>
      <c r="AQ315" s="199"/>
      <c r="AR315" s="199"/>
      <c r="AS315" s="199"/>
      <c r="AT315" s="199"/>
      <c r="AU315" s="199"/>
      <c r="AV315" s="199"/>
      <c r="AW315" s="199"/>
      <c r="AX315" s="199"/>
      <c r="AY315" s="199"/>
      <c r="AZ315" s="199"/>
      <c r="BA315" s="199"/>
      <c r="BB315" s="199"/>
      <c r="BC315" s="199"/>
      <c r="BD315" s="199"/>
      <c r="BE315" s="199"/>
      <c r="BF315" s="199"/>
      <c r="BG315" s="199"/>
      <c r="BH315" s="199"/>
    </row>
    <row r="316" spans="1:60" outlineLevel="1">
      <c r="A316" s="236"/>
      <c r="B316" s="211"/>
      <c r="C316" s="267" t="s">
        <v>780</v>
      </c>
      <c r="D316" s="215"/>
      <c r="E316" s="220">
        <v>268.33202</v>
      </c>
      <c r="F316" s="228"/>
      <c r="G316" s="228"/>
      <c r="H316" s="227"/>
      <c r="I316" s="241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  <c r="AC316" s="199"/>
      <c r="AD316" s="199"/>
      <c r="AE316" s="199"/>
      <c r="AF316" s="199"/>
      <c r="AG316" s="199"/>
      <c r="AH316" s="199"/>
      <c r="AI316" s="199"/>
      <c r="AJ316" s="199"/>
      <c r="AK316" s="199"/>
      <c r="AL316" s="199"/>
      <c r="AM316" s="199"/>
      <c r="AN316" s="199"/>
      <c r="AO316" s="199"/>
      <c r="AP316" s="199"/>
      <c r="AQ316" s="199"/>
      <c r="AR316" s="199"/>
      <c r="AS316" s="199"/>
      <c r="AT316" s="199"/>
      <c r="AU316" s="199"/>
      <c r="AV316" s="199"/>
      <c r="AW316" s="199"/>
      <c r="AX316" s="199"/>
      <c r="AY316" s="199"/>
      <c r="AZ316" s="199"/>
      <c r="BA316" s="199"/>
      <c r="BB316" s="199"/>
      <c r="BC316" s="199"/>
      <c r="BD316" s="199"/>
      <c r="BE316" s="199"/>
      <c r="BF316" s="199"/>
      <c r="BG316" s="199"/>
      <c r="BH316" s="199"/>
    </row>
    <row r="317" spans="1:60" outlineLevel="1">
      <c r="A317" s="236"/>
      <c r="B317" s="211"/>
      <c r="C317" s="267" t="s">
        <v>781</v>
      </c>
      <c r="D317" s="215"/>
      <c r="E317" s="220">
        <v>0.66798000000000002</v>
      </c>
      <c r="F317" s="228"/>
      <c r="G317" s="228"/>
      <c r="H317" s="227"/>
      <c r="I317" s="241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  <c r="AL317" s="199"/>
      <c r="AM317" s="199"/>
      <c r="AN317" s="199"/>
      <c r="AO317" s="199"/>
      <c r="AP317" s="199"/>
      <c r="AQ317" s="199"/>
      <c r="AR317" s="199"/>
      <c r="AS317" s="199"/>
      <c r="AT317" s="199"/>
      <c r="AU317" s="199"/>
      <c r="AV317" s="199"/>
      <c r="AW317" s="199"/>
      <c r="AX317" s="199"/>
      <c r="AY317" s="199"/>
      <c r="AZ317" s="199"/>
      <c r="BA317" s="199"/>
      <c r="BB317" s="199"/>
      <c r="BC317" s="199"/>
      <c r="BD317" s="199"/>
      <c r="BE317" s="199"/>
      <c r="BF317" s="199"/>
      <c r="BG317" s="199"/>
      <c r="BH317" s="199"/>
    </row>
    <row r="318" spans="1:60" ht="22.5" outlineLevel="1">
      <c r="A318" s="236">
        <v>49</v>
      </c>
      <c r="B318" s="211" t="s">
        <v>782</v>
      </c>
      <c r="C318" s="266" t="s">
        <v>783</v>
      </c>
      <c r="D318" s="214" t="s">
        <v>193</v>
      </c>
      <c r="E318" s="219">
        <v>118</v>
      </c>
      <c r="F318" s="230"/>
      <c r="G318" s="228">
        <f>ROUND(E318*F318,2)</f>
        <v>0</v>
      </c>
      <c r="H318" s="227" t="s">
        <v>206</v>
      </c>
      <c r="I318" s="241" t="s">
        <v>122</v>
      </c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  <c r="AA318" s="199"/>
      <c r="AB318" s="199"/>
      <c r="AC318" s="199"/>
      <c r="AD318" s="199"/>
      <c r="AE318" s="199"/>
      <c r="AF318" s="199"/>
      <c r="AG318" s="199"/>
      <c r="AH318" s="199"/>
      <c r="AI318" s="199"/>
      <c r="AJ318" s="199"/>
      <c r="AK318" s="199"/>
      <c r="AL318" s="199"/>
      <c r="AM318" s="199">
        <v>21</v>
      </c>
      <c r="AN318" s="199"/>
      <c r="AO318" s="199"/>
      <c r="AP318" s="199"/>
      <c r="AQ318" s="199"/>
      <c r="AR318" s="199"/>
      <c r="AS318" s="199"/>
      <c r="AT318" s="199"/>
      <c r="AU318" s="199"/>
      <c r="AV318" s="199"/>
      <c r="AW318" s="199"/>
      <c r="AX318" s="199"/>
      <c r="AY318" s="199"/>
      <c r="AZ318" s="199"/>
      <c r="BA318" s="199"/>
      <c r="BB318" s="199"/>
      <c r="BC318" s="199"/>
      <c r="BD318" s="199"/>
      <c r="BE318" s="199"/>
      <c r="BF318" s="199"/>
      <c r="BG318" s="199"/>
      <c r="BH318" s="199"/>
    </row>
    <row r="319" spans="1:60" outlineLevel="1">
      <c r="A319" s="236"/>
      <c r="B319" s="211"/>
      <c r="C319" s="283" t="s">
        <v>560</v>
      </c>
      <c r="D319" s="277"/>
      <c r="E319" s="279"/>
      <c r="F319" s="228"/>
      <c r="G319" s="228"/>
      <c r="H319" s="227"/>
      <c r="I319" s="241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199"/>
      <c r="AC319" s="199"/>
      <c r="AD319" s="199"/>
      <c r="AE319" s="199"/>
      <c r="AF319" s="199"/>
      <c r="AG319" s="199"/>
      <c r="AH319" s="199"/>
      <c r="AI319" s="199"/>
      <c r="AJ319" s="199"/>
      <c r="AK319" s="199"/>
      <c r="AL319" s="199"/>
      <c r="AM319" s="199"/>
      <c r="AN319" s="199"/>
      <c r="AO319" s="199"/>
      <c r="AP319" s="199"/>
      <c r="AQ319" s="199"/>
      <c r="AR319" s="199"/>
      <c r="AS319" s="199"/>
      <c r="AT319" s="199"/>
      <c r="AU319" s="199"/>
      <c r="AV319" s="199"/>
      <c r="AW319" s="199"/>
      <c r="AX319" s="199"/>
      <c r="AY319" s="199"/>
      <c r="AZ319" s="199"/>
      <c r="BA319" s="199"/>
      <c r="BB319" s="199"/>
      <c r="BC319" s="199"/>
      <c r="BD319" s="199"/>
      <c r="BE319" s="199"/>
      <c r="BF319" s="199"/>
      <c r="BG319" s="199"/>
      <c r="BH319" s="199"/>
    </row>
    <row r="320" spans="1:60" outlineLevel="1">
      <c r="A320" s="236"/>
      <c r="B320" s="211"/>
      <c r="C320" s="284" t="s">
        <v>784</v>
      </c>
      <c r="D320" s="277"/>
      <c r="E320" s="279"/>
      <c r="F320" s="228"/>
      <c r="G320" s="228"/>
      <c r="H320" s="227"/>
      <c r="I320" s="241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199"/>
      <c r="AQ320" s="199"/>
      <c r="AR320" s="199"/>
      <c r="AS320" s="199"/>
      <c r="AT320" s="199"/>
      <c r="AU320" s="199"/>
      <c r="AV320" s="199"/>
      <c r="AW320" s="199"/>
      <c r="AX320" s="199"/>
      <c r="AY320" s="199"/>
      <c r="AZ320" s="199"/>
      <c r="BA320" s="199"/>
      <c r="BB320" s="199"/>
      <c r="BC320" s="199"/>
      <c r="BD320" s="199"/>
      <c r="BE320" s="199"/>
      <c r="BF320" s="199"/>
      <c r="BG320" s="199"/>
      <c r="BH320" s="199"/>
    </row>
    <row r="321" spans="1:60" outlineLevel="1">
      <c r="A321" s="236"/>
      <c r="B321" s="211"/>
      <c r="C321" s="284" t="s">
        <v>785</v>
      </c>
      <c r="D321" s="277"/>
      <c r="E321" s="279">
        <v>10.8834</v>
      </c>
      <c r="F321" s="228"/>
      <c r="G321" s="228"/>
      <c r="H321" s="227"/>
      <c r="I321" s="241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199"/>
      <c r="AC321" s="199"/>
      <c r="AD321" s="199"/>
      <c r="AE321" s="199"/>
      <c r="AF321" s="199"/>
      <c r="AG321" s="199"/>
      <c r="AH321" s="199"/>
      <c r="AI321" s="199"/>
      <c r="AJ321" s="199"/>
      <c r="AK321" s="199"/>
      <c r="AL321" s="199"/>
      <c r="AM321" s="199"/>
      <c r="AN321" s="199"/>
      <c r="AO321" s="199"/>
      <c r="AP321" s="199"/>
      <c r="AQ321" s="199"/>
      <c r="AR321" s="199"/>
      <c r="AS321" s="199"/>
      <c r="AT321" s="199"/>
      <c r="AU321" s="199"/>
      <c r="AV321" s="199"/>
      <c r="AW321" s="199"/>
      <c r="AX321" s="199"/>
      <c r="AY321" s="199"/>
      <c r="AZ321" s="199"/>
      <c r="BA321" s="199"/>
      <c r="BB321" s="199"/>
      <c r="BC321" s="199"/>
      <c r="BD321" s="199"/>
      <c r="BE321" s="199"/>
      <c r="BF321" s="199"/>
      <c r="BG321" s="199"/>
      <c r="BH321" s="199"/>
    </row>
    <row r="322" spans="1:60" outlineLevel="1">
      <c r="A322" s="236"/>
      <c r="B322" s="211"/>
      <c r="C322" s="284" t="s">
        <v>786</v>
      </c>
      <c r="D322" s="277"/>
      <c r="E322" s="279">
        <v>6.7550999999999997</v>
      </c>
      <c r="F322" s="228"/>
      <c r="G322" s="228"/>
      <c r="H322" s="227"/>
      <c r="I322" s="241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  <c r="AA322" s="199"/>
      <c r="AB322" s="199"/>
      <c r="AC322" s="199"/>
      <c r="AD322" s="199"/>
      <c r="AE322" s="199"/>
      <c r="AF322" s="199"/>
      <c r="AG322" s="199"/>
      <c r="AH322" s="199"/>
      <c r="AI322" s="199"/>
      <c r="AJ322" s="199"/>
      <c r="AK322" s="199"/>
      <c r="AL322" s="199"/>
      <c r="AM322" s="199"/>
      <c r="AN322" s="199"/>
      <c r="AO322" s="199"/>
      <c r="AP322" s="199"/>
      <c r="AQ322" s="199"/>
      <c r="AR322" s="199"/>
      <c r="AS322" s="199"/>
      <c r="AT322" s="199"/>
      <c r="AU322" s="199"/>
      <c r="AV322" s="199"/>
      <c r="AW322" s="199"/>
      <c r="AX322" s="199"/>
      <c r="AY322" s="199"/>
      <c r="AZ322" s="199"/>
      <c r="BA322" s="199"/>
      <c r="BB322" s="199"/>
      <c r="BC322" s="199"/>
      <c r="BD322" s="199"/>
      <c r="BE322" s="199"/>
      <c r="BF322" s="199"/>
      <c r="BG322" s="199"/>
      <c r="BH322" s="199"/>
    </row>
    <row r="323" spans="1:60" outlineLevel="1">
      <c r="A323" s="236"/>
      <c r="B323" s="211"/>
      <c r="C323" s="284" t="s">
        <v>787</v>
      </c>
      <c r="D323" s="277"/>
      <c r="E323" s="279">
        <v>9.6777999999999995</v>
      </c>
      <c r="F323" s="228"/>
      <c r="G323" s="228"/>
      <c r="H323" s="227"/>
      <c r="I323" s="241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99"/>
      <c r="AQ323" s="199"/>
      <c r="AR323" s="199"/>
      <c r="AS323" s="199"/>
      <c r="AT323" s="199"/>
      <c r="AU323" s="199"/>
      <c r="AV323" s="199"/>
      <c r="AW323" s="199"/>
      <c r="AX323" s="199"/>
      <c r="AY323" s="199"/>
      <c r="AZ323" s="199"/>
      <c r="BA323" s="199"/>
      <c r="BB323" s="199"/>
      <c r="BC323" s="199"/>
      <c r="BD323" s="199"/>
      <c r="BE323" s="199"/>
      <c r="BF323" s="199"/>
      <c r="BG323" s="199"/>
      <c r="BH323" s="199"/>
    </row>
    <row r="324" spans="1:60" outlineLevel="1">
      <c r="A324" s="236"/>
      <c r="B324" s="211"/>
      <c r="C324" s="284" t="s">
        <v>788</v>
      </c>
      <c r="D324" s="277"/>
      <c r="E324" s="279">
        <v>6.7550999999999997</v>
      </c>
      <c r="F324" s="228"/>
      <c r="G324" s="228"/>
      <c r="H324" s="227"/>
      <c r="I324" s="241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  <c r="AA324" s="199"/>
      <c r="AB324" s="199"/>
      <c r="AC324" s="199"/>
      <c r="AD324" s="199"/>
      <c r="AE324" s="199"/>
      <c r="AF324" s="199"/>
      <c r="AG324" s="199"/>
      <c r="AH324" s="199"/>
      <c r="AI324" s="199"/>
      <c r="AJ324" s="199"/>
      <c r="AK324" s="199"/>
      <c r="AL324" s="199"/>
      <c r="AM324" s="199"/>
      <c r="AN324" s="199"/>
      <c r="AO324" s="199"/>
      <c r="AP324" s="199"/>
      <c r="AQ324" s="199"/>
      <c r="AR324" s="199"/>
      <c r="AS324" s="199"/>
      <c r="AT324" s="199"/>
      <c r="AU324" s="199"/>
      <c r="AV324" s="199"/>
      <c r="AW324" s="199"/>
      <c r="AX324" s="199"/>
      <c r="AY324" s="199"/>
      <c r="AZ324" s="199"/>
      <c r="BA324" s="199"/>
      <c r="BB324" s="199"/>
      <c r="BC324" s="199"/>
      <c r="BD324" s="199"/>
      <c r="BE324" s="199"/>
      <c r="BF324" s="199"/>
      <c r="BG324" s="199"/>
      <c r="BH324" s="199"/>
    </row>
    <row r="325" spans="1:60" outlineLevel="1">
      <c r="A325" s="236"/>
      <c r="B325" s="211"/>
      <c r="C325" s="284" t="s">
        <v>789</v>
      </c>
      <c r="D325" s="277"/>
      <c r="E325" s="279">
        <v>13.041600000000001</v>
      </c>
      <c r="F325" s="228"/>
      <c r="G325" s="228"/>
      <c r="H325" s="227"/>
      <c r="I325" s="241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99"/>
      <c r="AQ325" s="199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199"/>
      <c r="BB325" s="199"/>
      <c r="BC325" s="199"/>
      <c r="BD325" s="199"/>
      <c r="BE325" s="199"/>
      <c r="BF325" s="199"/>
      <c r="BG325" s="199"/>
      <c r="BH325" s="199"/>
    </row>
    <row r="326" spans="1:60" outlineLevel="1">
      <c r="A326" s="236"/>
      <c r="B326" s="211"/>
      <c r="C326" s="284" t="s">
        <v>790</v>
      </c>
      <c r="D326" s="277"/>
      <c r="E326" s="279">
        <v>9.1729000000000003</v>
      </c>
      <c r="F326" s="228"/>
      <c r="G326" s="228"/>
      <c r="H326" s="227"/>
      <c r="I326" s="241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  <c r="AL326" s="199"/>
      <c r="AM326" s="199"/>
      <c r="AN326" s="199"/>
      <c r="AO326" s="199"/>
      <c r="AP326" s="199"/>
      <c r="AQ326" s="199"/>
      <c r="AR326" s="199"/>
      <c r="AS326" s="199"/>
      <c r="AT326" s="199"/>
      <c r="AU326" s="199"/>
      <c r="AV326" s="199"/>
      <c r="AW326" s="199"/>
      <c r="AX326" s="199"/>
      <c r="AY326" s="199"/>
      <c r="AZ326" s="199"/>
      <c r="BA326" s="199"/>
      <c r="BB326" s="199"/>
      <c r="BC326" s="199"/>
      <c r="BD326" s="199"/>
      <c r="BE326" s="199"/>
      <c r="BF326" s="199"/>
      <c r="BG326" s="199"/>
      <c r="BH326" s="199"/>
    </row>
    <row r="327" spans="1:60" outlineLevel="1">
      <c r="A327" s="236"/>
      <c r="B327" s="211"/>
      <c r="C327" s="284" t="s">
        <v>791</v>
      </c>
      <c r="D327" s="277"/>
      <c r="E327" s="279">
        <v>11.981199999999999</v>
      </c>
      <c r="F327" s="228"/>
      <c r="G327" s="228"/>
      <c r="H327" s="227"/>
      <c r="I327" s="241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9"/>
      <c r="AX327" s="199"/>
      <c r="AY327" s="199"/>
      <c r="AZ327" s="199"/>
      <c r="BA327" s="199"/>
      <c r="BB327" s="199"/>
      <c r="BC327" s="199"/>
      <c r="BD327" s="199"/>
      <c r="BE327" s="199"/>
      <c r="BF327" s="199"/>
      <c r="BG327" s="199"/>
      <c r="BH327" s="199"/>
    </row>
    <row r="328" spans="1:60" outlineLevel="1">
      <c r="A328" s="236"/>
      <c r="B328" s="211"/>
      <c r="C328" s="284" t="s">
        <v>792</v>
      </c>
      <c r="D328" s="277"/>
      <c r="E328" s="279">
        <v>6.7550999999999997</v>
      </c>
      <c r="F328" s="228"/>
      <c r="G328" s="228"/>
      <c r="H328" s="227"/>
      <c r="I328" s="241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  <c r="AA328" s="199"/>
      <c r="AB328" s="199"/>
      <c r="AC328" s="199"/>
      <c r="AD328" s="199"/>
      <c r="AE328" s="199"/>
      <c r="AF328" s="199"/>
      <c r="AG328" s="199"/>
      <c r="AH328" s="199"/>
      <c r="AI328" s="199"/>
      <c r="AJ328" s="199"/>
      <c r="AK328" s="199"/>
      <c r="AL328" s="199"/>
      <c r="AM328" s="199"/>
      <c r="AN328" s="199"/>
      <c r="AO328" s="199"/>
      <c r="AP328" s="199"/>
      <c r="AQ328" s="199"/>
      <c r="AR328" s="199"/>
      <c r="AS328" s="199"/>
      <c r="AT328" s="199"/>
      <c r="AU328" s="199"/>
      <c r="AV328" s="199"/>
      <c r="AW328" s="199"/>
      <c r="AX328" s="199"/>
      <c r="AY328" s="199"/>
      <c r="AZ328" s="199"/>
      <c r="BA328" s="199"/>
      <c r="BB328" s="199"/>
      <c r="BC328" s="199"/>
      <c r="BD328" s="199"/>
      <c r="BE328" s="199"/>
      <c r="BF328" s="199"/>
      <c r="BG328" s="199"/>
      <c r="BH328" s="199"/>
    </row>
    <row r="329" spans="1:60" outlineLevel="1">
      <c r="A329" s="236"/>
      <c r="B329" s="211"/>
      <c r="C329" s="284" t="s">
        <v>793</v>
      </c>
      <c r="D329" s="277"/>
      <c r="E329" s="279">
        <v>31.4787</v>
      </c>
      <c r="F329" s="228"/>
      <c r="G329" s="228"/>
      <c r="H329" s="227"/>
      <c r="I329" s="241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9"/>
      <c r="AA329" s="199"/>
      <c r="AB329" s="199"/>
      <c r="AC329" s="199"/>
      <c r="AD329" s="199"/>
      <c r="AE329" s="199"/>
      <c r="AF329" s="199"/>
      <c r="AG329" s="199"/>
      <c r="AH329" s="199"/>
      <c r="AI329" s="199"/>
      <c r="AJ329" s="199"/>
      <c r="AK329" s="199"/>
      <c r="AL329" s="199"/>
      <c r="AM329" s="199"/>
      <c r="AN329" s="199"/>
      <c r="AO329" s="199"/>
      <c r="AP329" s="199"/>
      <c r="AQ329" s="199"/>
      <c r="AR329" s="199"/>
      <c r="AS329" s="199"/>
      <c r="AT329" s="199"/>
      <c r="AU329" s="199"/>
      <c r="AV329" s="199"/>
      <c r="AW329" s="199"/>
      <c r="AX329" s="199"/>
      <c r="AY329" s="199"/>
      <c r="AZ329" s="199"/>
      <c r="BA329" s="199"/>
      <c r="BB329" s="199"/>
      <c r="BC329" s="199"/>
      <c r="BD329" s="199"/>
      <c r="BE329" s="199"/>
      <c r="BF329" s="199"/>
      <c r="BG329" s="199"/>
      <c r="BH329" s="199"/>
    </row>
    <row r="330" spans="1:60" outlineLevel="1">
      <c r="A330" s="236"/>
      <c r="B330" s="211"/>
      <c r="C330" s="284" t="s">
        <v>779</v>
      </c>
      <c r="D330" s="277"/>
      <c r="E330" s="279"/>
      <c r="F330" s="228"/>
      <c r="G330" s="228"/>
      <c r="H330" s="227"/>
      <c r="I330" s="241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  <c r="AA330" s="199"/>
      <c r="AB330" s="199"/>
      <c r="AC330" s="199"/>
      <c r="AD330" s="199"/>
      <c r="AE330" s="199"/>
      <c r="AF330" s="199"/>
      <c r="AG330" s="199"/>
      <c r="AH330" s="199"/>
      <c r="AI330" s="199"/>
      <c r="AJ330" s="199"/>
      <c r="AK330" s="199"/>
      <c r="AL330" s="199"/>
      <c r="AM330" s="199"/>
      <c r="AN330" s="199"/>
      <c r="AO330" s="199"/>
      <c r="AP330" s="199"/>
      <c r="AQ330" s="199"/>
      <c r="AR330" s="199"/>
      <c r="AS330" s="199"/>
      <c r="AT330" s="199"/>
      <c r="AU330" s="199"/>
      <c r="AV330" s="199"/>
      <c r="AW330" s="199"/>
      <c r="AX330" s="199"/>
      <c r="AY330" s="199"/>
      <c r="AZ330" s="199"/>
      <c r="BA330" s="199"/>
      <c r="BB330" s="199"/>
      <c r="BC330" s="199"/>
      <c r="BD330" s="199"/>
      <c r="BE330" s="199"/>
      <c r="BF330" s="199"/>
      <c r="BG330" s="199"/>
      <c r="BH330" s="199"/>
    </row>
    <row r="331" spans="1:60" outlineLevel="1">
      <c r="A331" s="236"/>
      <c r="B331" s="211"/>
      <c r="C331" s="283" t="s">
        <v>562</v>
      </c>
      <c r="D331" s="277"/>
      <c r="E331" s="279"/>
      <c r="F331" s="228"/>
      <c r="G331" s="228"/>
      <c r="H331" s="227"/>
      <c r="I331" s="241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199"/>
      <c r="AC331" s="199"/>
      <c r="AD331" s="199"/>
      <c r="AE331" s="199"/>
      <c r="AF331" s="199"/>
      <c r="AG331" s="199"/>
      <c r="AH331" s="199"/>
      <c r="AI331" s="199"/>
      <c r="AJ331" s="199"/>
      <c r="AK331" s="199"/>
      <c r="AL331" s="199"/>
      <c r="AM331" s="199"/>
      <c r="AN331" s="199"/>
      <c r="AO331" s="199"/>
      <c r="AP331" s="199"/>
      <c r="AQ331" s="199"/>
      <c r="AR331" s="199"/>
      <c r="AS331" s="199"/>
      <c r="AT331" s="199"/>
      <c r="AU331" s="199"/>
      <c r="AV331" s="199"/>
      <c r="AW331" s="199"/>
      <c r="AX331" s="199"/>
      <c r="AY331" s="199"/>
      <c r="AZ331" s="199"/>
      <c r="BA331" s="199"/>
      <c r="BB331" s="199"/>
      <c r="BC331" s="199"/>
      <c r="BD331" s="199"/>
      <c r="BE331" s="199"/>
      <c r="BF331" s="199"/>
      <c r="BG331" s="199"/>
      <c r="BH331" s="199"/>
    </row>
    <row r="332" spans="1:60" outlineLevel="1">
      <c r="A332" s="236"/>
      <c r="B332" s="211"/>
      <c r="C332" s="267" t="s">
        <v>794</v>
      </c>
      <c r="D332" s="215"/>
      <c r="E332" s="220">
        <v>117.15098999999999</v>
      </c>
      <c r="F332" s="228"/>
      <c r="G332" s="228"/>
      <c r="H332" s="227"/>
      <c r="I332" s="241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99"/>
      <c r="AQ332" s="199"/>
      <c r="AR332" s="199"/>
      <c r="AS332" s="199"/>
      <c r="AT332" s="199"/>
      <c r="AU332" s="199"/>
      <c r="AV332" s="199"/>
      <c r="AW332" s="199"/>
      <c r="AX332" s="199"/>
      <c r="AY332" s="199"/>
      <c r="AZ332" s="199"/>
      <c r="BA332" s="199"/>
      <c r="BB332" s="199"/>
      <c r="BC332" s="199"/>
      <c r="BD332" s="199"/>
      <c r="BE332" s="199"/>
      <c r="BF332" s="199"/>
      <c r="BG332" s="199"/>
      <c r="BH332" s="199"/>
    </row>
    <row r="333" spans="1:60" outlineLevel="1">
      <c r="A333" s="236"/>
      <c r="B333" s="211"/>
      <c r="C333" s="267" t="s">
        <v>795</v>
      </c>
      <c r="D333" s="215"/>
      <c r="E333" s="220">
        <v>0.84901000000000004</v>
      </c>
      <c r="F333" s="228"/>
      <c r="G333" s="228"/>
      <c r="H333" s="227"/>
      <c r="I333" s="241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  <c r="AA333" s="199"/>
      <c r="AB333" s="199"/>
      <c r="AC333" s="199"/>
      <c r="AD333" s="199"/>
      <c r="AE333" s="199"/>
      <c r="AF333" s="199"/>
      <c r="AG333" s="199"/>
      <c r="AH333" s="199"/>
      <c r="AI333" s="199"/>
      <c r="AJ333" s="199"/>
      <c r="AK333" s="199"/>
      <c r="AL333" s="199"/>
      <c r="AM333" s="199"/>
      <c r="AN333" s="199"/>
      <c r="AO333" s="199"/>
      <c r="AP333" s="199"/>
      <c r="AQ333" s="199"/>
      <c r="AR333" s="199"/>
      <c r="AS333" s="199"/>
      <c r="AT333" s="199"/>
      <c r="AU333" s="199"/>
      <c r="AV333" s="199"/>
      <c r="AW333" s="199"/>
      <c r="AX333" s="199"/>
      <c r="AY333" s="199"/>
      <c r="AZ333" s="199"/>
      <c r="BA333" s="199"/>
      <c r="BB333" s="199"/>
      <c r="BC333" s="199"/>
      <c r="BD333" s="199"/>
      <c r="BE333" s="199"/>
      <c r="BF333" s="199"/>
      <c r="BG333" s="199"/>
      <c r="BH333" s="199"/>
    </row>
    <row r="334" spans="1:60" ht="22.5" outlineLevel="1">
      <c r="A334" s="236">
        <v>50</v>
      </c>
      <c r="B334" s="211" t="s">
        <v>796</v>
      </c>
      <c r="C334" s="266" t="s">
        <v>797</v>
      </c>
      <c r="D334" s="214" t="s">
        <v>169</v>
      </c>
      <c r="E334" s="219">
        <v>20.768000000000001</v>
      </c>
      <c r="F334" s="230"/>
      <c r="G334" s="228">
        <f>ROUND(E334*F334,2)</f>
        <v>0</v>
      </c>
      <c r="H334" s="227" t="s">
        <v>206</v>
      </c>
      <c r="I334" s="241" t="s">
        <v>122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199"/>
      <c r="AC334" s="199"/>
      <c r="AD334" s="199"/>
      <c r="AE334" s="199"/>
      <c r="AF334" s="199"/>
      <c r="AG334" s="199"/>
      <c r="AH334" s="199"/>
      <c r="AI334" s="199"/>
      <c r="AJ334" s="199"/>
      <c r="AK334" s="199"/>
      <c r="AL334" s="199"/>
      <c r="AM334" s="199">
        <v>21</v>
      </c>
      <c r="AN334" s="199"/>
      <c r="AO334" s="199"/>
      <c r="AP334" s="199"/>
      <c r="AQ334" s="199"/>
      <c r="AR334" s="199"/>
      <c r="AS334" s="199"/>
      <c r="AT334" s="199"/>
      <c r="AU334" s="199"/>
      <c r="AV334" s="199"/>
      <c r="AW334" s="199"/>
      <c r="AX334" s="199"/>
      <c r="AY334" s="199"/>
      <c r="AZ334" s="199"/>
      <c r="BA334" s="199"/>
      <c r="BB334" s="199"/>
      <c r="BC334" s="199"/>
      <c r="BD334" s="199"/>
      <c r="BE334" s="199"/>
      <c r="BF334" s="199"/>
      <c r="BG334" s="199"/>
      <c r="BH334" s="199"/>
    </row>
    <row r="335" spans="1:60" outlineLevel="1">
      <c r="A335" s="236"/>
      <c r="B335" s="211"/>
      <c r="C335" s="267" t="s">
        <v>798</v>
      </c>
      <c r="D335" s="215"/>
      <c r="E335" s="220">
        <v>20.768000000000001</v>
      </c>
      <c r="F335" s="228"/>
      <c r="G335" s="228"/>
      <c r="H335" s="227"/>
      <c r="I335" s="241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199"/>
      <c r="AC335" s="199"/>
      <c r="AD335" s="199"/>
      <c r="AE335" s="199"/>
      <c r="AF335" s="199"/>
      <c r="AG335" s="199"/>
      <c r="AH335" s="199"/>
      <c r="AI335" s="199"/>
      <c r="AJ335" s="199"/>
      <c r="AK335" s="199"/>
      <c r="AL335" s="199"/>
      <c r="AM335" s="199"/>
      <c r="AN335" s="199"/>
      <c r="AO335" s="199"/>
      <c r="AP335" s="199"/>
      <c r="AQ335" s="199"/>
      <c r="AR335" s="199"/>
      <c r="AS335" s="199"/>
      <c r="AT335" s="199"/>
      <c r="AU335" s="199"/>
      <c r="AV335" s="199"/>
      <c r="AW335" s="199"/>
      <c r="AX335" s="199"/>
      <c r="AY335" s="199"/>
      <c r="AZ335" s="199"/>
      <c r="BA335" s="199"/>
      <c r="BB335" s="199"/>
      <c r="BC335" s="199"/>
      <c r="BD335" s="199"/>
      <c r="BE335" s="199"/>
      <c r="BF335" s="199"/>
      <c r="BG335" s="199"/>
      <c r="BH335" s="199"/>
    </row>
    <row r="336" spans="1:60">
      <c r="A336" s="235" t="s">
        <v>114</v>
      </c>
      <c r="B336" s="210" t="s">
        <v>95</v>
      </c>
      <c r="C336" s="263" t="s">
        <v>96</v>
      </c>
      <c r="D336" s="212"/>
      <c r="E336" s="217"/>
      <c r="F336" s="231">
        <f>SUM(G337:G385)</f>
        <v>0</v>
      </c>
      <c r="G336" s="232"/>
      <c r="H336" s="224"/>
      <c r="I336" s="240"/>
    </row>
    <row r="337" spans="1:60" outlineLevel="1">
      <c r="A337" s="236"/>
      <c r="B337" s="207" t="s">
        <v>799</v>
      </c>
      <c r="C337" s="264"/>
      <c r="D337" s="213"/>
      <c r="E337" s="218"/>
      <c r="F337" s="225"/>
      <c r="G337" s="226"/>
      <c r="H337" s="227"/>
      <c r="I337" s="241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  <c r="AA337" s="199"/>
      <c r="AB337" s="199"/>
      <c r="AC337" s="199">
        <v>0</v>
      </c>
      <c r="AD337" s="199"/>
      <c r="AE337" s="199"/>
      <c r="AF337" s="199"/>
      <c r="AG337" s="199"/>
      <c r="AH337" s="199"/>
      <c r="AI337" s="199"/>
      <c r="AJ337" s="199"/>
      <c r="AK337" s="199"/>
      <c r="AL337" s="199"/>
      <c r="AM337" s="199"/>
      <c r="AN337" s="199"/>
      <c r="AO337" s="199"/>
      <c r="AP337" s="199"/>
      <c r="AQ337" s="199"/>
      <c r="AR337" s="199"/>
      <c r="AS337" s="199"/>
      <c r="AT337" s="199"/>
      <c r="AU337" s="199"/>
      <c r="AV337" s="199"/>
      <c r="AW337" s="199"/>
      <c r="AX337" s="199"/>
      <c r="AY337" s="199"/>
      <c r="AZ337" s="199"/>
      <c r="BA337" s="199"/>
      <c r="BB337" s="199"/>
      <c r="BC337" s="199"/>
      <c r="BD337" s="199"/>
      <c r="BE337" s="199"/>
      <c r="BF337" s="199"/>
      <c r="BG337" s="199"/>
      <c r="BH337" s="199"/>
    </row>
    <row r="338" spans="1:60" outlineLevel="1">
      <c r="A338" s="236">
        <v>51</v>
      </c>
      <c r="B338" s="211" t="s">
        <v>800</v>
      </c>
      <c r="C338" s="266" t="s">
        <v>801</v>
      </c>
      <c r="D338" s="214" t="s">
        <v>169</v>
      </c>
      <c r="E338" s="219">
        <v>99.162040000000005</v>
      </c>
      <c r="F338" s="230"/>
      <c r="G338" s="228">
        <f>ROUND(E338*F338,2)</f>
        <v>0</v>
      </c>
      <c r="H338" s="227" t="s">
        <v>802</v>
      </c>
      <c r="I338" s="241" t="s">
        <v>122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199"/>
      <c r="AC338" s="199"/>
      <c r="AD338" s="199"/>
      <c r="AE338" s="199"/>
      <c r="AF338" s="199"/>
      <c r="AG338" s="199"/>
      <c r="AH338" s="199"/>
      <c r="AI338" s="199"/>
      <c r="AJ338" s="199"/>
      <c r="AK338" s="199"/>
      <c r="AL338" s="199"/>
      <c r="AM338" s="199">
        <v>21</v>
      </c>
      <c r="AN338" s="199"/>
      <c r="AO338" s="199"/>
      <c r="AP338" s="199"/>
      <c r="AQ338" s="199"/>
      <c r="AR338" s="199"/>
      <c r="AS338" s="199"/>
      <c r="AT338" s="199"/>
      <c r="AU338" s="199"/>
      <c r="AV338" s="199"/>
      <c r="AW338" s="199"/>
      <c r="AX338" s="199"/>
      <c r="AY338" s="199"/>
      <c r="AZ338" s="199"/>
      <c r="BA338" s="199"/>
      <c r="BB338" s="199"/>
      <c r="BC338" s="199"/>
      <c r="BD338" s="199"/>
      <c r="BE338" s="199"/>
      <c r="BF338" s="199"/>
      <c r="BG338" s="199"/>
      <c r="BH338" s="199"/>
    </row>
    <row r="339" spans="1:60" outlineLevel="1">
      <c r="A339" s="236"/>
      <c r="B339" s="211"/>
      <c r="C339" s="268" t="s">
        <v>803</v>
      </c>
      <c r="D339" s="216"/>
      <c r="E339" s="221"/>
      <c r="F339" s="233"/>
      <c r="G339" s="234"/>
      <c r="H339" s="227"/>
      <c r="I339" s="241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199"/>
      <c r="AC339" s="199"/>
      <c r="AD339" s="199"/>
      <c r="AE339" s="199"/>
      <c r="AF339" s="199"/>
      <c r="AG339" s="199"/>
      <c r="AH339" s="199"/>
      <c r="AI339" s="199"/>
      <c r="AJ339" s="199"/>
      <c r="AK339" s="199"/>
      <c r="AL339" s="199"/>
      <c r="AM339" s="199"/>
      <c r="AN339" s="199"/>
      <c r="AO339" s="199"/>
      <c r="AP339" s="199"/>
      <c r="AQ339" s="199"/>
      <c r="AR339" s="199"/>
      <c r="AS339" s="199"/>
      <c r="AT339" s="199"/>
      <c r="AU339" s="199"/>
      <c r="AV339" s="199"/>
      <c r="AW339" s="199"/>
      <c r="AX339" s="199"/>
      <c r="AY339" s="199"/>
      <c r="AZ339" s="199"/>
      <c r="BA339" s="200" t="str">
        <f>C339</f>
        <v>včetně pomocného lešení.</v>
      </c>
      <c r="BB339" s="199"/>
      <c r="BC339" s="199"/>
      <c r="BD339" s="199"/>
      <c r="BE339" s="199"/>
      <c r="BF339" s="199"/>
      <c r="BG339" s="199"/>
      <c r="BH339" s="199"/>
    </row>
    <row r="340" spans="1:60" outlineLevel="1">
      <c r="A340" s="236"/>
      <c r="B340" s="211"/>
      <c r="C340" s="267" t="s">
        <v>804</v>
      </c>
      <c r="D340" s="215"/>
      <c r="E340" s="220">
        <v>40.649419999999999</v>
      </c>
      <c r="F340" s="228"/>
      <c r="G340" s="228"/>
      <c r="H340" s="227"/>
      <c r="I340" s="241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  <c r="AA340" s="199"/>
      <c r="AB340" s="199"/>
      <c r="AC340" s="199"/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99"/>
      <c r="AQ340" s="199"/>
      <c r="AR340" s="199"/>
      <c r="AS340" s="199"/>
      <c r="AT340" s="199"/>
      <c r="AU340" s="199"/>
      <c r="AV340" s="199"/>
      <c r="AW340" s="199"/>
      <c r="AX340" s="199"/>
      <c r="AY340" s="199"/>
      <c r="AZ340" s="199"/>
      <c r="BA340" s="199"/>
      <c r="BB340" s="199"/>
      <c r="BC340" s="199"/>
      <c r="BD340" s="199"/>
      <c r="BE340" s="199"/>
      <c r="BF340" s="199"/>
      <c r="BG340" s="199"/>
      <c r="BH340" s="199"/>
    </row>
    <row r="341" spans="1:60" outlineLevel="1">
      <c r="A341" s="236"/>
      <c r="B341" s="211"/>
      <c r="C341" s="267" t="s">
        <v>805</v>
      </c>
      <c r="D341" s="215"/>
      <c r="E341" s="220">
        <v>18.749880000000001</v>
      </c>
      <c r="F341" s="228"/>
      <c r="G341" s="228"/>
      <c r="H341" s="227"/>
      <c r="I341" s="241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  <c r="AL341" s="199"/>
      <c r="AM341" s="199"/>
      <c r="AN341" s="199"/>
      <c r="AO341" s="199"/>
      <c r="AP341" s="199"/>
      <c r="AQ341" s="199"/>
      <c r="AR341" s="199"/>
      <c r="AS341" s="199"/>
      <c r="AT341" s="199"/>
      <c r="AU341" s="199"/>
      <c r="AV341" s="199"/>
      <c r="AW341" s="199"/>
      <c r="AX341" s="199"/>
      <c r="AY341" s="199"/>
      <c r="AZ341" s="199"/>
      <c r="BA341" s="199"/>
      <c r="BB341" s="199"/>
      <c r="BC341" s="199"/>
      <c r="BD341" s="199"/>
      <c r="BE341" s="199"/>
      <c r="BF341" s="199"/>
      <c r="BG341" s="199"/>
      <c r="BH341" s="199"/>
    </row>
    <row r="342" spans="1:60" outlineLevel="1">
      <c r="A342" s="236"/>
      <c r="B342" s="211"/>
      <c r="C342" s="267" t="s">
        <v>806</v>
      </c>
      <c r="D342" s="215"/>
      <c r="E342" s="220">
        <v>29.762740000000001</v>
      </c>
      <c r="F342" s="228"/>
      <c r="G342" s="228"/>
      <c r="H342" s="227"/>
      <c r="I342" s="241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199"/>
      <c r="AC342" s="199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199"/>
      <c r="AQ342" s="199"/>
      <c r="AR342" s="199"/>
      <c r="AS342" s="199"/>
      <c r="AT342" s="199"/>
      <c r="AU342" s="199"/>
      <c r="AV342" s="199"/>
      <c r="AW342" s="199"/>
      <c r="AX342" s="199"/>
      <c r="AY342" s="199"/>
      <c r="AZ342" s="199"/>
      <c r="BA342" s="199"/>
      <c r="BB342" s="199"/>
      <c r="BC342" s="199"/>
      <c r="BD342" s="199"/>
      <c r="BE342" s="199"/>
      <c r="BF342" s="199"/>
      <c r="BG342" s="199"/>
      <c r="BH342" s="199"/>
    </row>
    <row r="343" spans="1:60" outlineLevel="1">
      <c r="A343" s="236"/>
      <c r="B343" s="211"/>
      <c r="C343" s="267" t="s">
        <v>807</v>
      </c>
      <c r="D343" s="215"/>
      <c r="E343" s="220">
        <v>10</v>
      </c>
      <c r="F343" s="228"/>
      <c r="G343" s="228"/>
      <c r="H343" s="227"/>
      <c r="I343" s="241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199"/>
      <c r="AC343" s="199"/>
      <c r="AD343" s="199"/>
      <c r="AE343" s="199"/>
      <c r="AF343" s="199"/>
      <c r="AG343" s="199"/>
      <c r="AH343" s="199"/>
      <c r="AI343" s="199"/>
      <c r="AJ343" s="199"/>
      <c r="AK343" s="199"/>
      <c r="AL343" s="199"/>
      <c r="AM343" s="199"/>
      <c r="AN343" s="199"/>
      <c r="AO343" s="199"/>
      <c r="AP343" s="199"/>
      <c r="AQ343" s="199"/>
      <c r="AR343" s="199"/>
      <c r="AS343" s="199"/>
      <c r="AT343" s="199"/>
      <c r="AU343" s="199"/>
      <c r="AV343" s="199"/>
      <c r="AW343" s="199"/>
      <c r="AX343" s="199"/>
      <c r="AY343" s="199"/>
      <c r="AZ343" s="199"/>
      <c r="BA343" s="199"/>
      <c r="BB343" s="199"/>
      <c r="BC343" s="199"/>
      <c r="BD343" s="199"/>
      <c r="BE343" s="199"/>
      <c r="BF343" s="199"/>
      <c r="BG343" s="199"/>
      <c r="BH343" s="199"/>
    </row>
    <row r="344" spans="1:60" outlineLevel="1">
      <c r="A344" s="236">
        <v>52</v>
      </c>
      <c r="B344" s="211" t="s">
        <v>808</v>
      </c>
      <c r="C344" s="266" t="s">
        <v>809</v>
      </c>
      <c r="D344" s="214" t="s">
        <v>169</v>
      </c>
      <c r="E344" s="219">
        <v>131.01024000000001</v>
      </c>
      <c r="F344" s="230"/>
      <c r="G344" s="228">
        <f>ROUND(E344*F344,2)</f>
        <v>0</v>
      </c>
      <c r="H344" s="227" t="s">
        <v>802</v>
      </c>
      <c r="I344" s="241" t="s">
        <v>122</v>
      </c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  <c r="AL344" s="199"/>
      <c r="AM344" s="199">
        <v>21</v>
      </c>
      <c r="AN344" s="199"/>
      <c r="AO344" s="199"/>
      <c r="AP344" s="199"/>
      <c r="AQ344" s="199"/>
      <c r="AR344" s="199"/>
      <c r="AS344" s="199"/>
      <c r="AT344" s="199"/>
      <c r="AU344" s="199"/>
      <c r="AV344" s="199"/>
      <c r="AW344" s="199"/>
      <c r="AX344" s="199"/>
      <c r="AY344" s="199"/>
      <c r="AZ344" s="199"/>
      <c r="BA344" s="199"/>
      <c r="BB344" s="199"/>
      <c r="BC344" s="199"/>
      <c r="BD344" s="199"/>
      <c r="BE344" s="199"/>
      <c r="BF344" s="199"/>
      <c r="BG344" s="199"/>
      <c r="BH344" s="199"/>
    </row>
    <row r="345" spans="1:60" outlineLevel="1">
      <c r="A345" s="236"/>
      <c r="B345" s="211"/>
      <c r="C345" s="267" t="s">
        <v>810</v>
      </c>
      <c r="D345" s="215"/>
      <c r="E345" s="220">
        <v>53.617620000000002</v>
      </c>
      <c r="F345" s="228"/>
      <c r="G345" s="228"/>
      <c r="H345" s="227"/>
      <c r="I345" s="241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  <c r="AL345" s="199"/>
      <c r="AM345" s="199"/>
      <c r="AN345" s="199"/>
      <c r="AO345" s="199"/>
      <c r="AP345" s="199"/>
      <c r="AQ345" s="199"/>
      <c r="AR345" s="199"/>
      <c r="AS345" s="199"/>
      <c r="AT345" s="199"/>
      <c r="AU345" s="199"/>
      <c r="AV345" s="199"/>
      <c r="AW345" s="199"/>
      <c r="AX345" s="199"/>
      <c r="AY345" s="199"/>
      <c r="AZ345" s="199"/>
      <c r="BA345" s="199"/>
      <c r="BB345" s="199"/>
      <c r="BC345" s="199"/>
      <c r="BD345" s="199"/>
      <c r="BE345" s="199"/>
      <c r="BF345" s="199"/>
      <c r="BG345" s="199"/>
      <c r="BH345" s="199"/>
    </row>
    <row r="346" spans="1:60" outlineLevel="1">
      <c r="A346" s="236"/>
      <c r="B346" s="211"/>
      <c r="C346" s="267" t="s">
        <v>805</v>
      </c>
      <c r="D346" s="215"/>
      <c r="E346" s="220">
        <v>18.749880000000001</v>
      </c>
      <c r="F346" s="228"/>
      <c r="G346" s="228"/>
      <c r="H346" s="227"/>
      <c r="I346" s="241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199"/>
      <c r="AC346" s="199"/>
      <c r="AD346" s="199"/>
      <c r="AE346" s="199"/>
      <c r="AF346" s="199"/>
      <c r="AG346" s="199"/>
      <c r="AH346" s="199"/>
      <c r="AI346" s="199"/>
      <c r="AJ346" s="199"/>
      <c r="AK346" s="199"/>
      <c r="AL346" s="199"/>
      <c r="AM346" s="199"/>
      <c r="AN346" s="199"/>
      <c r="AO346" s="199"/>
      <c r="AP346" s="199"/>
      <c r="AQ346" s="199"/>
      <c r="AR346" s="199"/>
      <c r="AS346" s="199"/>
      <c r="AT346" s="199"/>
      <c r="AU346" s="199"/>
      <c r="AV346" s="199"/>
      <c r="AW346" s="199"/>
      <c r="AX346" s="199"/>
      <c r="AY346" s="199"/>
      <c r="AZ346" s="199"/>
      <c r="BA346" s="199"/>
      <c r="BB346" s="199"/>
      <c r="BC346" s="199"/>
      <c r="BD346" s="199"/>
      <c r="BE346" s="199"/>
      <c r="BF346" s="199"/>
      <c r="BG346" s="199"/>
      <c r="BH346" s="199"/>
    </row>
    <row r="347" spans="1:60" outlineLevel="1">
      <c r="A347" s="236"/>
      <c r="B347" s="211"/>
      <c r="C347" s="267" t="s">
        <v>806</v>
      </c>
      <c r="D347" s="215"/>
      <c r="E347" s="220">
        <v>29.762740000000001</v>
      </c>
      <c r="F347" s="228"/>
      <c r="G347" s="228"/>
      <c r="H347" s="227"/>
      <c r="I347" s="241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199"/>
      <c r="AC347" s="199"/>
      <c r="AD347" s="199"/>
      <c r="AE347" s="199"/>
      <c r="AF347" s="199"/>
      <c r="AG347" s="199"/>
      <c r="AH347" s="199"/>
      <c r="AI347" s="199"/>
      <c r="AJ347" s="199"/>
      <c r="AK347" s="199"/>
      <c r="AL347" s="199"/>
      <c r="AM347" s="199"/>
      <c r="AN347" s="199"/>
      <c r="AO347" s="199"/>
      <c r="AP347" s="199"/>
      <c r="AQ347" s="199"/>
      <c r="AR347" s="199"/>
      <c r="AS347" s="199"/>
      <c r="AT347" s="199"/>
      <c r="AU347" s="199"/>
      <c r="AV347" s="199"/>
      <c r="AW347" s="199"/>
      <c r="AX347" s="199"/>
      <c r="AY347" s="199"/>
      <c r="AZ347" s="199"/>
      <c r="BA347" s="199"/>
      <c r="BB347" s="199"/>
      <c r="BC347" s="199"/>
      <c r="BD347" s="199"/>
      <c r="BE347" s="199"/>
      <c r="BF347" s="199"/>
      <c r="BG347" s="199"/>
      <c r="BH347" s="199"/>
    </row>
    <row r="348" spans="1:60" outlineLevel="1">
      <c r="A348" s="236"/>
      <c r="B348" s="211"/>
      <c r="C348" s="267" t="s">
        <v>811</v>
      </c>
      <c r="D348" s="215"/>
      <c r="E348" s="220">
        <v>18.88</v>
      </c>
      <c r="F348" s="228"/>
      <c r="G348" s="228"/>
      <c r="H348" s="227"/>
      <c r="I348" s="241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199"/>
      <c r="AC348" s="199"/>
      <c r="AD348" s="199"/>
      <c r="AE348" s="199"/>
      <c r="AF348" s="199"/>
      <c r="AG348" s="199"/>
      <c r="AH348" s="199"/>
      <c r="AI348" s="199"/>
      <c r="AJ348" s="199"/>
      <c r="AK348" s="199"/>
      <c r="AL348" s="199"/>
      <c r="AM348" s="199"/>
      <c r="AN348" s="199"/>
      <c r="AO348" s="199"/>
      <c r="AP348" s="199"/>
      <c r="AQ348" s="199"/>
      <c r="AR348" s="199"/>
      <c r="AS348" s="199"/>
      <c r="AT348" s="199"/>
      <c r="AU348" s="199"/>
      <c r="AV348" s="199"/>
      <c r="AW348" s="199"/>
      <c r="AX348" s="199"/>
      <c r="AY348" s="199"/>
      <c r="AZ348" s="199"/>
      <c r="BA348" s="199"/>
      <c r="BB348" s="199"/>
      <c r="BC348" s="199"/>
      <c r="BD348" s="199"/>
      <c r="BE348" s="199"/>
      <c r="BF348" s="199"/>
      <c r="BG348" s="199"/>
      <c r="BH348" s="199"/>
    </row>
    <row r="349" spans="1:60" outlineLevel="1">
      <c r="A349" s="236"/>
      <c r="B349" s="211"/>
      <c r="C349" s="267" t="s">
        <v>807</v>
      </c>
      <c r="D349" s="215"/>
      <c r="E349" s="220">
        <v>10</v>
      </c>
      <c r="F349" s="228"/>
      <c r="G349" s="228"/>
      <c r="H349" s="227"/>
      <c r="I349" s="241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199"/>
      <c r="AC349" s="199"/>
      <c r="AD349" s="199"/>
      <c r="AE349" s="199"/>
      <c r="AF349" s="199"/>
      <c r="AG349" s="199"/>
      <c r="AH349" s="199"/>
      <c r="AI349" s="199"/>
      <c r="AJ349" s="199"/>
      <c r="AK349" s="199"/>
      <c r="AL349" s="199"/>
      <c r="AM349" s="199"/>
      <c r="AN349" s="199"/>
      <c r="AO349" s="199"/>
      <c r="AP349" s="199"/>
      <c r="AQ349" s="199"/>
      <c r="AR349" s="199"/>
      <c r="AS349" s="199"/>
      <c r="AT349" s="199"/>
      <c r="AU349" s="199"/>
      <c r="AV349" s="199"/>
      <c r="AW349" s="199"/>
      <c r="AX349" s="199"/>
      <c r="AY349" s="199"/>
      <c r="AZ349" s="199"/>
      <c r="BA349" s="199"/>
      <c r="BB349" s="199"/>
      <c r="BC349" s="199"/>
      <c r="BD349" s="199"/>
      <c r="BE349" s="199"/>
      <c r="BF349" s="199"/>
      <c r="BG349" s="199"/>
      <c r="BH349" s="199"/>
    </row>
    <row r="350" spans="1:60" outlineLevel="1">
      <c r="A350" s="236">
        <v>53</v>
      </c>
      <c r="B350" s="211" t="s">
        <v>812</v>
      </c>
      <c r="C350" s="266" t="s">
        <v>813</v>
      </c>
      <c r="D350" s="214" t="s">
        <v>317</v>
      </c>
      <c r="E350" s="219">
        <v>147.74773999999999</v>
      </c>
      <c r="F350" s="230"/>
      <c r="G350" s="228">
        <f>ROUND(E350*F350,2)</f>
        <v>0</v>
      </c>
      <c r="H350" s="227"/>
      <c r="I350" s="241" t="s">
        <v>200</v>
      </c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  <c r="AL350" s="199"/>
      <c r="AM350" s="199">
        <v>21</v>
      </c>
      <c r="AN350" s="199"/>
      <c r="AO350" s="199"/>
      <c r="AP350" s="199"/>
      <c r="AQ350" s="199"/>
      <c r="AR350" s="199"/>
      <c r="AS350" s="199"/>
      <c r="AT350" s="199"/>
      <c r="AU350" s="199"/>
      <c r="AV350" s="199"/>
      <c r="AW350" s="199"/>
      <c r="AX350" s="199"/>
      <c r="AY350" s="199"/>
      <c r="AZ350" s="199"/>
      <c r="BA350" s="199"/>
      <c r="BB350" s="199"/>
      <c r="BC350" s="199"/>
      <c r="BD350" s="199"/>
      <c r="BE350" s="199"/>
      <c r="BF350" s="199"/>
      <c r="BG350" s="199"/>
      <c r="BH350" s="199"/>
    </row>
    <row r="351" spans="1:60" outlineLevel="1">
      <c r="A351" s="236"/>
      <c r="B351" s="211"/>
      <c r="C351" s="267" t="s">
        <v>814</v>
      </c>
      <c r="D351" s="215"/>
      <c r="E351" s="220"/>
      <c r="F351" s="228"/>
      <c r="G351" s="228"/>
      <c r="H351" s="227"/>
      <c r="I351" s="241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  <c r="AA351" s="199"/>
      <c r="AB351" s="199"/>
      <c r="AC351" s="199"/>
      <c r="AD351" s="199"/>
      <c r="AE351" s="199"/>
      <c r="AF351" s="199"/>
      <c r="AG351" s="199"/>
      <c r="AH351" s="199"/>
      <c r="AI351" s="199"/>
      <c r="AJ351" s="199"/>
      <c r="AK351" s="199"/>
      <c r="AL351" s="199"/>
      <c r="AM351" s="199"/>
      <c r="AN351" s="199"/>
      <c r="AO351" s="199"/>
      <c r="AP351" s="199"/>
      <c r="AQ351" s="199"/>
      <c r="AR351" s="199"/>
      <c r="AS351" s="199"/>
      <c r="AT351" s="199"/>
      <c r="AU351" s="199"/>
      <c r="AV351" s="199"/>
      <c r="AW351" s="199"/>
      <c r="AX351" s="199"/>
      <c r="AY351" s="199"/>
      <c r="AZ351" s="199"/>
      <c r="BA351" s="199"/>
      <c r="BB351" s="199"/>
      <c r="BC351" s="199"/>
      <c r="BD351" s="199"/>
      <c r="BE351" s="199"/>
      <c r="BF351" s="199"/>
      <c r="BG351" s="199"/>
      <c r="BH351" s="199"/>
    </row>
    <row r="352" spans="1:60" outlineLevel="1">
      <c r="A352" s="236"/>
      <c r="B352" s="211"/>
      <c r="C352" s="283" t="s">
        <v>560</v>
      </c>
      <c r="D352" s="277"/>
      <c r="E352" s="279"/>
      <c r="F352" s="228"/>
      <c r="G352" s="228"/>
      <c r="H352" s="227"/>
      <c r="I352" s="241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  <c r="AL352" s="199"/>
      <c r="AM352" s="199"/>
      <c r="AN352" s="199"/>
      <c r="AO352" s="199"/>
      <c r="AP352" s="199"/>
      <c r="AQ352" s="199"/>
      <c r="AR352" s="199"/>
      <c r="AS352" s="199"/>
      <c r="AT352" s="199"/>
      <c r="AU352" s="199"/>
      <c r="AV352" s="199"/>
      <c r="AW352" s="199"/>
      <c r="AX352" s="199"/>
      <c r="AY352" s="199"/>
      <c r="AZ352" s="199"/>
      <c r="BA352" s="199"/>
      <c r="BB352" s="199"/>
      <c r="BC352" s="199"/>
      <c r="BD352" s="199"/>
      <c r="BE352" s="199"/>
      <c r="BF352" s="199"/>
      <c r="BG352" s="199"/>
      <c r="BH352" s="199"/>
    </row>
    <row r="353" spans="1:60" outlineLevel="1">
      <c r="A353" s="236"/>
      <c r="B353" s="211"/>
      <c r="C353" s="284" t="s">
        <v>815</v>
      </c>
      <c r="D353" s="277"/>
      <c r="E353" s="279"/>
      <c r="F353" s="228"/>
      <c r="G353" s="228"/>
      <c r="H353" s="227"/>
      <c r="I353" s="241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9"/>
      <c r="AC353" s="199"/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199"/>
      <c r="AQ353" s="199"/>
      <c r="AR353" s="199"/>
      <c r="AS353" s="199"/>
      <c r="AT353" s="199"/>
      <c r="AU353" s="199"/>
      <c r="AV353" s="199"/>
      <c r="AW353" s="199"/>
      <c r="AX353" s="199"/>
      <c r="AY353" s="199"/>
      <c r="AZ353" s="199"/>
      <c r="BA353" s="199"/>
      <c r="BB353" s="199"/>
      <c r="BC353" s="199"/>
      <c r="BD353" s="199"/>
      <c r="BE353" s="199"/>
      <c r="BF353" s="199"/>
      <c r="BG353" s="199"/>
      <c r="BH353" s="199"/>
    </row>
    <row r="354" spans="1:60" outlineLevel="1">
      <c r="A354" s="236"/>
      <c r="B354" s="211"/>
      <c r="C354" s="284" t="s">
        <v>816</v>
      </c>
      <c r="D354" s="277"/>
      <c r="E354" s="279">
        <v>58.4</v>
      </c>
      <c r="F354" s="228"/>
      <c r="G354" s="228"/>
      <c r="H354" s="227"/>
      <c r="I354" s="241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99"/>
      <c r="AQ354" s="199"/>
      <c r="AR354" s="199"/>
      <c r="AS354" s="199"/>
      <c r="AT354" s="199"/>
      <c r="AU354" s="199"/>
      <c r="AV354" s="199"/>
      <c r="AW354" s="199"/>
      <c r="AX354" s="199"/>
      <c r="AY354" s="199"/>
      <c r="AZ354" s="199"/>
      <c r="BA354" s="199"/>
      <c r="BB354" s="199"/>
      <c r="BC354" s="199"/>
      <c r="BD354" s="199"/>
      <c r="BE354" s="199"/>
      <c r="BF354" s="199"/>
      <c r="BG354" s="199"/>
      <c r="BH354" s="199"/>
    </row>
    <row r="355" spans="1:60" outlineLevel="1">
      <c r="A355" s="236"/>
      <c r="B355" s="211"/>
      <c r="C355" s="284" t="s">
        <v>817</v>
      </c>
      <c r="D355" s="277"/>
      <c r="E355" s="279">
        <v>19.597999999999999</v>
      </c>
      <c r="F355" s="228"/>
      <c r="G355" s="228"/>
      <c r="H355" s="227"/>
      <c r="I355" s="241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199"/>
      <c r="AC355" s="199"/>
      <c r="AD355" s="199"/>
      <c r="AE355" s="199"/>
      <c r="AF355" s="199"/>
      <c r="AG355" s="199"/>
      <c r="AH355" s="199"/>
      <c r="AI355" s="199"/>
      <c r="AJ355" s="199"/>
      <c r="AK355" s="199"/>
      <c r="AL355" s="199"/>
      <c r="AM355" s="199"/>
      <c r="AN355" s="199"/>
      <c r="AO355" s="199"/>
      <c r="AP355" s="199"/>
      <c r="AQ355" s="199"/>
      <c r="AR355" s="199"/>
      <c r="AS355" s="199"/>
      <c r="AT355" s="199"/>
      <c r="AU355" s="199"/>
      <c r="AV355" s="199"/>
      <c r="AW355" s="199"/>
      <c r="AX355" s="199"/>
      <c r="AY355" s="199"/>
      <c r="AZ355" s="199"/>
      <c r="BA355" s="199"/>
      <c r="BB355" s="199"/>
      <c r="BC355" s="199"/>
      <c r="BD355" s="199"/>
      <c r="BE355" s="199"/>
      <c r="BF355" s="199"/>
      <c r="BG355" s="199"/>
      <c r="BH355" s="199"/>
    </row>
    <row r="356" spans="1:60" outlineLevel="1">
      <c r="A356" s="236"/>
      <c r="B356" s="211"/>
      <c r="C356" s="283" t="s">
        <v>562</v>
      </c>
      <c r="D356" s="277"/>
      <c r="E356" s="279"/>
      <c r="F356" s="228"/>
      <c r="G356" s="228"/>
      <c r="H356" s="227"/>
      <c r="I356" s="241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  <c r="AJ356" s="199"/>
      <c r="AK356" s="199"/>
      <c r="AL356" s="199"/>
      <c r="AM356" s="199"/>
      <c r="AN356" s="199"/>
      <c r="AO356" s="199"/>
      <c r="AP356" s="199"/>
      <c r="AQ356" s="199"/>
      <c r="AR356" s="199"/>
      <c r="AS356" s="199"/>
      <c r="AT356" s="199"/>
      <c r="AU356" s="199"/>
      <c r="AV356" s="199"/>
      <c r="AW356" s="199"/>
      <c r="AX356" s="199"/>
      <c r="AY356" s="199"/>
      <c r="AZ356" s="199"/>
      <c r="BA356" s="199"/>
      <c r="BB356" s="199"/>
      <c r="BC356" s="199"/>
      <c r="BD356" s="199"/>
      <c r="BE356" s="199"/>
      <c r="BF356" s="199"/>
      <c r="BG356" s="199"/>
      <c r="BH356" s="199"/>
    </row>
    <row r="357" spans="1:60" outlineLevel="1">
      <c r="A357" s="236"/>
      <c r="B357" s="211"/>
      <c r="C357" s="285" t="s">
        <v>572</v>
      </c>
      <c r="D357" s="278"/>
      <c r="E357" s="280"/>
      <c r="F357" s="228"/>
      <c r="G357" s="228"/>
      <c r="H357" s="227"/>
      <c r="I357" s="241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199"/>
      <c r="AL357" s="199"/>
      <c r="AM357" s="199"/>
      <c r="AN357" s="199"/>
      <c r="AO357" s="199"/>
      <c r="AP357" s="199"/>
      <c r="AQ357" s="199"/>
      <c r="AR357" s="199"/>
      <c r="AS357" s="199"/>
      <c r="AT357" s="199"/>
      <c r="AU357" s="199"/>
      <c r="AV357" s="199"/>
      <c r="AW357" s="199"/>
      <c r="AX357" s="199"/>
      <c r="AY357" s="199"/>
      <c r="AZ357" s="199"/>
      <c r="BA357" s="199"/>
      <c r="BB357" s="199"/>
      <c r="BC357" s="199"/>
      <c r="BD357" s="199"/>
      <c r="BE357" s="199"/>
      <c r="BF357" s="199"/>
      <c r="BG357" s="199"/>
      <c r="BH357" s="199"/>
    </row>
    <row r="358" spans="1:60" outlineLevel="1">
      <c r="A358" s="236"/>
      <c r="B358" s="211"/>
      <c r="C358" s="283" t="s">
        <v>560</v>
      </c>
      <c r="D358" s="277"/>
      <c r="E358" s="279"/>
      <c r="F358" s="228"/>
      <c r="G358" s="228"/>
      <c r="H358" s="227"/>
      <c r="I358" s="241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</row>
    <row r="359" spans="1:60" outlineLevel="1">
      <c r="A359" s="236"/>
      <c r="B359" s="211"/>
      <c r="C359" s="284" t="s">
        <v>779</v>
      </c>
      <c r="D359" s="277"/>
      <c r="E359" s="279"/>
      <c r="F359" s="228"/>
      <c r="G359" s="228"/>
      <c r="H359" s="227"/>
      <c r="I359" s="241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9"/>
      <c r="AC359" s="199"/>
      <c r="AD359" s="199"/>
      <c r="AE359" s="199"/>
      <c r="AF359" s="199"/>
      <c r="AG359" s="199"/>
      <c r="AH359" s="199"/>
      <c r="AI359" s="199"/>
      <c r="AJ359" s="199"/>
      <c r="AK359" s="199"/>
      <c r="AL359" s="199"/>
      <c r="AM359" s="199"/>
      <c r="AN359" s="199"/>
      <c r="AO359" s="199"/>
      <c r="AP359" s="199"/>
      <c r="AQ359" s="199"/>
      <c r="AR359" s="199"/>
      <c r="AS359" s="199"/>
      <c r="AT359" s="199"/>
      <c r="AU359" s="199"/>
      <c r="AV359" s="199"/>
      <c r="AW359" s="199"/>
      <c r="AX359" s="199"/>
      <c r="AY359" s="199"/>
      <c r="AZ359" s="199"/>
      <c r="BA359" s="199"/>
      <c r="BB359" s="199"/>
      <c r="BC359" s="199"/>
      <c r="BD359" s="199"/>
      <c r="BE359" s="199"/>
      <c r="BF359" s="199"/>
      <c r="BG359" s="199"/>
      <c r="BH359" s="199"/>
    </row>
    <row r="360" spans="1:60" outlineLevel="1">
      <c r="A360" s="236"/>
      <c r="B360" s="211"/>
      <c r="C360" s="284" t="s">
        <v>818</v>
      </c>
      <c r="D360" s="277"/>
      <c r="E360" s="279">
        <v>8.9666700000000006</v>
      </c>
      <c r="F360" s="228"/>
      <c r="G360" s="228"/>
      <c r="H360" s="227"/>
      <c r="I360" s="241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199"/>
      <c r="AC360" s="199"/>
      <c r="AD360" s="199"/>
      <c r="AE360" s="199"/>
      <c r="AF360" s="199"/>
      <c r="AG360" s="199"/>
      <c r="AH360" s="199"/>
      <c r="AI360" s="199"/>
      <c r="AJ360" s="199"/>
      <c r="AK360" s="199"/>
      <c r="AL360" s="199"/>
      <c r="AM360" s="199"/>
      <c r="AN360" s="199"/>
      <c r="AO360" s="199"/>
      <c r="AP360" s="199"/>
      <c r="AQ360" s="199"/>
      <c r="AR360" s="199"/>
      <c r="AS360" s="199"/>
      <c r="AT360" s="199"/>
      <c r="AU360" s="199"/>
      <c r="AV360" s="199"/>
      <c r="AW360" s="199"/>
      <c r="AX360" s="199"/>
      <c r="AY360" s="199"/>
      <c r="AZ360" s="199"/>
      <c r="BA360" s="199"/>
      <c r="BB360" s="199"/>
      <c r="BC360" s="199"/>
      <c r="BD360" s="199"/>
      <c r="BE360" s="199"/>
      <c r="BF360" s="199"/>
      <c r="BG360" s="199"/>
      <c r="BH360" s="199"/>
    </row>
    <row r="361" spans="1:60" outlineLevel="1">
      <c r="A361" s="236"/>
      <c r="B361" s="211"/>
      <c r="C361" s="284" t="s">
        <v>779</v>
      </c>
      <c r="D361" s="277"/>
      <c r="E361" s="279"/>
      <c r="F361" s="228"/>
      <c r="G361" s="228"/>
      <c r="H361" s="227"/>
      <c r="I361" s="241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  <c r="AL361" s="199"/>
      <c r="AM361" s="199"/>
      <c r="AN361" s="199"/>
      <c r="AO361" s="199"/>
      <c r="AP361" s="199"/>
      <c r="AQ361" s="199"/>
      <c r="AR361" s="199"/>
      <c r="AS361" s="199"/>
      <c r="AT361" s="199"/>
      <c r="AU361" s="199"/>
      <c r="AV361" s="199"/>
      <c r="AW361" s="199"/>
      <c r="AX361" s="199"/>
      <c r="AY361" s="199"/>
      <c r="AZ361" s="199"/>
      <c r="BA361" s="199"/>
      <c r="BB361" s="199"/>
      <c r="BC361" s="199"/>
      <c r="BD361" s="199"/>
      <c r="BE361" s="199"/>
      <c r="BF361" s="199"/>
      <c r="BG361" s="199"/>
      <c r="BH361" s="199"/>
    </row>
    <row r="362" spans="1:60" outlineLevel="1">
      <c r="A362" s="236"/>
      <c r="B362" s="211"/>
      <c r="C362" s="283" t="s">
        <v>562</v>
      </c>
      <c r="D362" s="277"/>
      <c r="E362" s="279"/>
      <c r="F362" s="228"/>
      <c r="G362" s="228"/>
      <c r="H362" s="227"/>
      <c r="I362" s="241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9"/>
      <c r="AC362" s="199"/>
      <c r="AD362" s="199"/>
      <c r="AE362" s="199"/>
      <c r="AF362" s="199"/>
      <c r="AG362" s="199"/>
      <c r="AH362" s="199"/>
      <c r="AI362" s="199"/>
      <c r="AJ362" s="199"/>
      <c r="AK362" s="199"/>
      <c r="AL362" s="199"/>
      <c r="AM362" s="199"/>
      <c r="AN362" s="199"/>
      <c r="AO362" s="199"/>
      <c r="AP362" s="199"/>
      <c r="AQ362" s="199"/>
      <c r="AR362" s="199"/>
      <c r="AS362" s="199"/>
      <c r="AT362" s="199"/>
      <c r="AU362" s="199"/>
      <c r="AV362" s="199"/>
      <c r="AW362" s="199"/>
      <c r="AX362" s="199"/>
      <c r="AY362" s="199"/>
      <c r="AZ362" s="199"/>
      <c r="BA362" s="199"/>
      <c r="BB362" s="199"/>
      <c r="BC362" s="199"/>
      <c r="BD362" s="199"/>
      <c r="BE362" s="199"/>
      <c r="BF362" s="199"/>
      <c r="BG362" s="199"/>
      <c r="BH362" s="199"/>
    </row>
    <row r="363" spans="1:60" outlineLevel="1">
      <c r="A363" s="236"/>
      <c r="B363" s="211"/>
      <c r="C363" s="267" t="s">
        <v>819</v>
      </c>
      <c r="D363" s="215"/>
      <c r="E363" s="220">
        <v>46.7988</v>
      </c>
      <c r="F363" s="228"/>
      <c r="G363" s="228"/>
      <c r="H363" s="227"/>
      <c r="I363" s="241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199"/>
      <c r="AC363" s="199"/>
      <c r="AD363" s="199"/>
      <c r="AE363" s="199"/>
      <c r="AF363" s="199"/>
      <c r="AG363" s="199"/>
      <c r="AH363" s="199"/>
      <c r="AI363" s="199"/>
      <c r="AJ363" s="199"/>
      <c r="AK363" s="199"/>
      <c r="AL363" s="199"/>
      <c r="AM363" s="199"/>
      <c r="AN363" s="199"/>
      <c r="AO363" s="199"/>
      <c r="AP363" s="199"/>
      <c r="AQ363" s="199"/>
      <c r="AR363" s="199"/>
      <c r="AS363" s="199"/>
      <c r="AT363" s="199"/>
      <c r="AU363" s="199"/>
      <c r="AV363" s="199"/>
      <c r="AW363" s="199"/>
      <c r="AX363" s="199"/>
      <c r="AY363" s="199"/>
      <c r="AZ363" s="199"/>
      <c r="BA363" s="199"/>
      <c r="BB363" s="199"/>
      <c r="BC363" s="199"/>
      <c r="BD363" s="199"/>
      <c r="BE363" s="199"/>
      <c r="BF363" s="199"/>
      <c r="BG363" s="199"/>
      <c r="BH363" s="199"/>
    </row>
    <row r="364" spans="1:60" outlineLevel="1">
      <c r="A364" s="236"/>
      <c r="B364" s="211"/>
      <c r="C364" s="267" t="s">
        <v>820</v>
      </c>
      <c r="D364" s="215"/>
      <c r="E364" s="220">
        <v>7.1733399999999996</v>
      </c>
      <c r="F364" s="228"/>
      <c r="G364" s="228"/>
      <c r="H364" s="227"/>
      <c r="I364" s="241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199"/>
      <c r="AC364" s="199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199"/>
      <c r="AQ364" s="199"/>
      <c r="AR364" s="199"/>
      <c r="AS364" s="199"/>
      <c r="AT364" s="199"/>
      <c r="AU364" s="199"/>
      <c r="AV364" s="199"/>
      <c r="AW364" s="199"/>
      <c r="AX364" s="199"/>
      <c r="AY364" s="199"/>
      <c r="AZ364" s="199"/>
      <c r="BA364" s="199"/>
      <c r="BB364" s="199"/>
      <c r="BC364" s="199"/>
      <c r="BD364" s="199"/>
      <c r="BE364" s="199"/>
      <c r="BF364" s="199"/>
      <c r="BG364" s="199"/>
      <c r="BH364" s="199"/>
    </row>
    <row r="365" spans="1:60" outlineLevel="1">
      <c r="A365" s="236"/>
      <c r="B365" s="211"/>
      <c r="C365" s="285" t="s">
        <v>572</v>
      </c>
      <c r="D365" s="278"/>
      <c r="E365" s="280">
        <v>53.972140000000003</v>
      </c>
      <c r="F365" s="228"/>
      <c r="G365" s="228"/>
      <c r="H365" s="227"/>
      <c r="I365" s="241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199"/>
      <c r="AC365" s="199"/>
      <c r="AD365" s="199"/>
      <c r="AE365" s="199"/>
      <c r="AF365" s="199"/>
      <c r="AG365" s="199"/>
      <c r="AH365" s="199"/>
      <c r="AI365" s="199"/>
      <c r="AJ365" s="199"/>
      <c r="AK365" s="199"/>
      <c r="AL365" s="199"/>
      <c r="AM365" s="199"/>
      <c r="AN365" s="199"/>
      <c r="AO365" s="199"/>
      <c r="AP365" s="199"/>
      <c r="AQ365" s="199"/>
      <c r="AR365" s="199"/>
      <c r="AS365" s="199"/>
      <c r="AT365" s="199"/>
      <c r="AU365" s="199"/>
      <c r="AV365" s="199"/>
      <c r="AW365" s="199"/>
      <c r="AX365" s="199"/>
      <c r="AY365" s="199"/>
      <c r="AZ365" s="199"/>
      <c r="BA365" s="199"/>
      <c r="BB365" s="199"/>
      <c r="BC365" s="199"/>
      <c r="BD365" s="199"/>
      <c r="BE365" s="199"/>
      <c r="BF365" s="199"/>
      <c r="BG365" s="199"/>
      <c r="BH365" s="199"/>
    </row>
    <row r="366" spans="1:60" outlineLevel="1">
      <c r="A366" s="236"/>
      <c r="B366" s="211"/>
      <c r="C366" s="283" t="s">
        <v>560</v>
      </c>
      <c r="D366" s="277"/>
      <c r="E366" s="279"/>
      <c r="F366" s="228"/>
      <c r="G366" s="228"/>
      <c r="H366" s="227"/>
      <c r="I366" s="241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99"/>
      <c r="AQ366" s="199"/>
      <c r="AR366" s="199"/>
      <c r="AS366" s="199"/>
      <c r="AT366" s="199"/>
      <c r="AU366" s="199"/>
      <c r="AV366" s="199"/>
      <c r="AW366" s="199"/>
      <c r="AX366" s="199"/>
      <c r="AY366" s="199"/>
      <c r="AZ366" s="199"/>
      <c r="BA366" s="199"/>
      <c r="BB366" s="199"/>
      <c r="BC366" s="199"/>
      <c r="BD366" s="199"/>
      <c r="BE366" s="199"/>
      <c r="BF366" s="199"/>
      <c r="BG366" s="199"/>
      <c r="BH366" s="199"/>
    </row>
    <row r="367" spans="1:60" outlineLevel="1">
      <c r="A367" s="236"/>
      <c r="B367" s="211"/>
      <c r="C367" s="284" t="s">
        <v>821</v>
      </c>
      <c r="D367" s="277"/>
      <c r="E367" s="279"/>
      <c r="F367" s="228"/>
      <c r="G367" s="228"/>
      <c r="H367" s="227"/>
      <c r="I367" s="241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  <c r="AL367" s="199"/>
      <c r="AM367" s="199"/>
      <c r="AN367" s="199"/>
      <c r="AO367" s="199"/>
      <c r="AP367" s="199"/>
      <c r="AQ367" s="199"/>
      <c r="AR367" s="199"/>
      <c r="AS367" s="199"/>
      <c r="AT367" s="199"/>
      <c r="AU367" s="199"/>
      <c r="AV367" s="199"/>
      <c r="AW367" s="199"/>
      <c r="AX367" s="199"/>
      <c r="AY367" s="199"/>
      <c r="AZ367" s="199"/>
      <c r="BA367" s="199"/>
      <c r="BB367" s="199"/>
      <c r="BC367" s="199"/>
      <c r="BD367" s="199"/>
      <c r="BE367" s="199"/>
      <c r="BF367" s="199"/>
      <c r="BG367" s="199"/>
      <c r="BH367" s="199"/>
    </row>
    <row r="368" spans="1:60" outlineLevel="1">
      <c r="A368" s="236"/>
      <c r="B368" s="211"/>
      <c r="C368" s="284" t="s">
        <v>822</v>
      </c>
      <c r="D368" s="277"/>
      <c r="E368" s="279">
        <v>120</v>
      </c>
      <c r="F368" s="228"/>
      <c r="G368" s="228"/>
      <c r="H368" s="227"/>
      <c r="I368" s="241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199"/>
      <c r="AM368" s="199"/>
      <c r="AN368" s="199"/>
      <c r="AO368" s="199"/>
      <c r="AP368" s="199"/>
      <c r="AQ368" s="199"/>
      <c r="AR368" s="199"/>
      <c r="AS368" s="199"/>
      <c r="AT368" s="199"/>
      <c r="AU368" s="199"/>
      <c r="AV368" s="199"/>
      <c r="AW368" s="199"/>
      <c r="AX368" s="199"/>
      <c r="AY368" s="199"/>
      <c r="AZ368" s="199"/>
      <c r="BA368" s="199"/>
      <c r="BB368" s="199"/>
      <c r="BC368" s="199"/>
      <c r="BD368" s="199"/>
      <c r="BE368" s="199"/>
      <c r="BF368" s="199"/>
      <c r="BG368" s="199"/>
      <c r="BH368" s="199"/>
    </row>
    <row r="369" spans="1:60" outlineLevel="1">
      <c r="A369" s="236"/>
      <c r="B369" s="211"/>
      <c r="C369" s="284" t="s">
        <v>823</v>
      </c>
      <c r="D369" s="277"/>
      <c r="E369" s="279">
        <v>42</v>
      </c>
      <c r="F369" s="228"/>
      <c r="G369" s="228"/>
      <c r="H369" s="227"/>
      <c r="I369" s="241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9"/>
      <c r="AC369" s="199"/>
      <c r="AD369" s="199"/>
      <c r="AE369" s="199"/>
      <c r="AF369" s="199"/>
      <c r="AG369" s="199"/>
      <c r="AH369" s="199"/>
      <c r="AI369" s="199"/>
      <c r="AJ369" s="199"/>
      <c r="AK369" s="199"/>
      <c r="AL369" s="199"/>
      <c r="AM369" s="199"/>
      <c r="AN369" s="199"/>
      <c r="AO369" s="199"/>
      <c r="AP369" s="199"/>
      <c r="AQ369" s="199"/>
      <c r="AR369" s="199"/>
      <c r="AS369" s="199"/>
      <c r="AT369" s="199"/>
      <c r="AU369" s="199"/>
      <c r="AV369" s="199"/>
      <c r="AW369" s="199"/>
      <c r="AX369" s="199"/>
      <c r="AY369" s="199"/>
      <c r="AZ369" s="199"/>
      <c r="BA369" s="199"/>
      <c r="BB369" s="199"/>
      <c r="BC369" s="199"/>
      <c r="BD369" s="199"/>
      <c r="BE369" s="199"/>
      <c r="BF369" s="199"/>
      <c r="BG369" s="199"/>
      <c r="BH369" s="199"/>
    </row>
    <row r="370" spans="1:60" outlineLevel="1">
      <c r="A370" s="236"/>
      <c r="B370" s="211"/>
      <c r="C370" s="283" t="s">
        <v>562</v>
      </c>
      <c r="D370" s="277"/>
      <c r="E370" s="279"/>
      <c r="F370" s="228"/>
      <c r="G370" s="228"/>
      <c r="H370" s="227"/>
      <c r="I370" s="241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/>
      <c r="AN370" s="199"/>
      <c r="AO370" s="199"/>
      <c r="AP370" s="199"/>
      <c r="AQ370" s="199"/>
      <c r="AR370" s="199"/>
      <c r="AS370" s="199"/>
      <c r="AT370" s="199"/>
      <c r="AU370" s="199"/>
      <c r="AV370" s="199"/>
      <c r="AW370" s="199"/>
      <c r="AX370" s="199"/>
      <c r="AY370" s="199"/>
      <c r="AZ370" s="199"/>
      <c r="BA370" s="199"/>
      <c r="BB370" s="199"/>
      <c r="BC370" s="199"/>
      <c r="BD370" s="199"/>
      <c r="BE370" s="199"/>
      <c r="BF370" s="199"/>
      <c r="BG370" s="199"/>
      <c r="BH370" s="199"/>
    </row>
    <row r="371" spans="1:60" outlineLevel="1">
      <c r="A371" s="236"/>
      <c r="B371" s="211"/>
      <c r="C371" s="267" t="s">
        <v>824</v>
      </c>
      <c r="D371" s="215"/>
      <c r="E371" s="220">
        <v>18</v>
      </c>
      <c r="F371" s="228"/>
      <c r="G371" s="228"/>
      <c r="H371" s="227"/>
      <c r="I371" s="241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  <c r="AL371" s="199"/>
      <c r="AM371" s="199"/>
      <c r="AN371" s="199"/>
      <c r="AO371" s="199"/>
      <c r="AP371" s="199"/>
      <c r="AQ371" s="199"/>
      <c r="AR371" s="199"/>
      <c r="AS371" s="199"/>
      <c r="AT371" s="199"/>
      <c r="AU371" s="199"/>
      <c r="AV371" s="199"/>
      <c r="AW371" s="199"/>
      <c r="AX371" s="199"/>
      <c r="AY371" s="199"/>
      <c r="AZ371" s="199"/>
      <c r="BA371" s="199"/>
      <c r="BB371" s="199"/>
      <c r="BC371" s="199"/>
      <c r="BD371" s="199"/>
      <c r="BE371" s="199"/>
      <c r="BF371" s="199"/>
      <c r="BG371" s="199"/>
      <c r="BH371" s="199"/>
    </row>
    <row r="372" spans="1:60" outlineLevel="1">
      <c r="A372" s="236"/>
      <c r="B372" s="211"/>
      <c r="C372" s="267" t="s">
        <v>825</v>
      </c>
      <c r="D372" s="215"/>
      <c r="E372" s="220">
        <v>36</v>
      </c>
      <c r="F372" s="228"/>
      <c r="G372" s="228"/>
      <c r="H372" s="227"/>
      <c r="I372" s="241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199"/>
      <c r="AQ372" s="199"/>
      <c r="AR372" s="199"/>
      <c r="AS372" s="199"/>
      <c r="AT372" s="199"/>
      <c r="AU372" s="199"/>
      <c r="AV372" s="199"/>
      <c r="AW372" s="199"/>
      <c r="AX372" s="199"/>
      <c r="AY372" s="199"/>
      <c r="AZ372" s="199"/>
      <c r="BA372" s="199"/>
      <c r="BB372" s="199"/>
      <c r="BC372" s="199"/>
      <c r="BD372" s="199"/>
      <c r="BE372" s="199"/>
      <c r="BF372" s="199"/>
      <c r="BG372" s="199"/>
      <c r="BH372" s="199"/>
    </row>
    <row r="373" spans="1:60" outlineLevel="1">
      <c r="A373" s="236"/>
      <c r="B373" s="211"/>
      <c r="C373" s="267" t="s">
        <v>826</v>
      </c>
      <c r="D373" s="215"/>
      <c r="E373" s="220">
        <v>3.15</v>
      </c>
      <c r="F373" s="228"/>
      <c r="G373" s="228"/>
      <c r="H373" s="227"/>
      <c r="I373" s="241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199"/>
      <c r="AQ373" s="199"/>
      <c r="AR373" s="199"/>
      <c r="AS373" s="199"/>
      <c r="AT373" s="199"/>
      <c r="AU373" s="199"/>
      <c r="AV373" s="199"/>
      <c r="AW373" s="199"/>
      <c r="AX373" s="199"/>
      <c r="AY373" s="199"/>
      <c r="AZ373" s="199"/>
      <c r="BA373" s="199"/>
      <c r="BB373" s="199"/>
      <c r="BC373" s="199"/>
      <c r="BD373" s="199"/>
      <c r="BE373" s="199"/>
      <c r="BF373" s="199"/>
      <c r="BG373" s="199"/>
      <c r="BH373" s="199"/>
    </row>
    <row r="374" spans="1:60" outlineLevel="1">
      <c r="A374" s="236"/>
      <c r="B374" s="211"/>
      <c r="C374" s="267" t="s">
        <v>827</v>
      </c>
      <c r="D374" s="215"/>
      <c r="E374" s="220">
        <v>10.5</v>
      </c>
      <c r="F374" s="228"/>
      <c r="G374" s="228"/>
      <c r="H374" s="227"/>
      <c r="I374" s="241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  <c r="AL374" s="199"/>
      <c r="AM374" s="199"/>
      <c r="AN374" s="199"/>
      <c r="AO374" s="199"/>
      <c r="AP374" s="199"/>
      <c r="AQ374" s="199"/>
      <c r="AR374" s="199"/>
      <c r="AS374" s="199"/>
      <c r="AT374" s="199"/>
      <c r="AU374" s="199"/>
      <c r="AV374" s="199"/>
      <c r="AW374" s="199"/>
      <c r="AX374" s="199"/>
      <c r="AY374" s="199"/>
      <c r="AZ374" s="199"/>
      <c r="BA374" s="199"/>
      <c r="BB374" s="199"/>
      <c r="BC374" s="199"/>
      <c r="BD374" s="199"/>
      <c r="BE374" s="199"/>
      <c r="BF374" s="199"/>
      <c r="BG374" s="199"/>
      <c r="BH374" s="199"/>
    </row>
    <row r="375" spans="1:60" outlineLevel="1">
      <c r="A375" s="236"/>
      <c r="B375" s="211"/>
      <c r="C375" s="285" t="s">
        <v>572</v>
      </c>
      <c r="D375" s="278"/>
      <c r="E375" s="280">
        <v>67.650000000000006</v>
      </c>
      <c r="F375" s="228"/>
      <c r="G375" s="228"/>
      <c r="H375" s="227"/>
      <c r="I375" s="241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199"/>
      <c r="AQ375" s="199"/>
      <c r="AR375" s="199"/>
      <c r="AS375" s="199"/>
      <c r="AT375" s="199"/>
      <c r="AU375" s="199"/>
      <c r="AV375" s="199"/>
      <c r="AW375" s="199"/>
      <c r="AX375" s="199"/>
      <c r="AY375" s="199"/>
      <c r="AZ375" s="199"/>
      <c r="BA375" s="199"/>
      <c r="BB375" s="199"/>
      <c r="BC375" s="199"/>
      <c r="BD375" s="199"/>
      <c r="BE375" s="199"/>
      <c r="BF375" s="199"/>
      <c r="BG375" s="199"/>
      <c r="BH375" s="199"/>
    </row>
    <row r="376" spans="1:60" outlineLevel="1">
      <c r="A376" s="236"/>
      <c r="B376" s="211"/>
      <c r="C376" s="283" t="s">
        <v>560</v>
      </c>
      <c r="D376" s="277"/>
      <c r="E376" s="279"/>
      <c r="F376" s="228"/>
      <c r="G376" s="228"/>
      <c r="H376" s="227"/>
      <c r="I376" s="241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199"/>
      <c r="AC376" s="199"/>
      <c r="AD376" s="199"/>
      <c r="AE376" s="199"/>
      <c r="AF376" s="199"/>
      <c r="AG376" s="199"/>
      <c r="AH376" s="199"/>
      <c r="AI376" s="199"/>
      <c r="AJ376" s="199"/>
      <c r="AK376" s="199"/>
      <c r="AL376" s="199"/>
      <c r="AM376" s="199"/>
      <c r="AN376" s="199"/>
      <c r="AO376" s="199"/>
      <c r="AP376" s="199"/>
      <c r="AQ376" s="199"/>
      <c r="AR376" s="199"/>
      <c r="AS376" s="199"/>
      <c r="AT376" s="199"/>
      <c r="AU376" s="199"/>
      <c r="AV376" s="199"/>
      <c r="AW376" s="199"/>
      <c r="AX376" s="199"/>
      <c r="AY376" s="199"/>
      <c r="AZ376" s="199"/>
      <c r="BA376" s="199"/>
      <c r="BB376" s="199"/>
      <c r="BC376" s="199"/>
      <c r="BD376" s="199"/>
      <c r="BE376" s="199"/>
      <c r="BF376" s="199"/>
      <c r="BG376" s="199"/>
      <c r="BH376" s="199"/>
    </row>
    <row r="377" spans="1:60" outlineLevel="1">
      <c r="A377" s="236"/>
      <c r="B377" s="211"/>
      <c r="C377" s="284" t="s">
        <v>828</v>
      </c>
      <c r="D377" s="277"/>
      <c r="E377" s="279"/>
      <c r="F377" s="228"/>
      <c r="G377" s="228"/>
      <c r="H377" s="227"/>
      <c r="I377" s="241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9"/>
      <c r="AC377" s="199"/>
      <c r="AD377" s="199"/>
      <c r="AE377" s="199"/>
      <c r="AF377" s="199"/>
      <c r="AG377" s="199"/>
      <c r="AH377" s="199"/>
      <c r="AI377" s="199"/>
      <c r="AJ377" s="199"/>
      <c r="AK377" s="199"/>
      <c r="AL377" s="199"/>
      <c r="AM377" s="199"/>
      <c r="AN377" s="199"/>
      <c r="AO377" s="199"/>
      <c r="AP377" s="199"/>
      <c r="AQ377" s="199"/>
      <c r="AR377" s="199"/>
      <c r="AS377" s="199"/>
      <c r="AT377" s="199"/>
      <c r="AU377" s="199"/>
      <c r="AV377" s="199"/>
      <c r="AW377" s="199"/>
      <c r="AX377" s="199"/>
      <c r="AY377" s="199"/>
      <c r="AZ377" s="199"/>
      <c r="BA377" s="199"/>
      <c r="BB377" s="199"/>
      <c r="BC377" s="199"/>
      <c r="BD377" s="199"/>
      <c r="BE377" s="199"/>
      <c r="BF377" s="199"/>
      <c r="BG377" s="199"/>
      <c r="BH377" s="199"/>
    </row>
    <row r="378" spans="1:60" outlineLevel="1">
      <c r="A378" s="236"/>
      <c r="B378" s="211"/>
      <c r="C378" s="284" t="s">
        <v>829</v>
      </c>
      <c r="D378" s="277"/>
      <c r="E378" s="279">
        <v>8</v>
      </c>
      <c r="F378" s="228"/>
      <c r="G378" s="228"/>
      <c r="H378" s="227"/>
      <c r="I378" s="241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199"/>
      <c r="AC378" s="199"/>
      <c r="AD378" s="199"/>
      <c r="AE378" s="199"/>
      <c r="AF378" s="199"/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199"/>
      <c r="AQ378" s="199"/>
      <c r="AR378" s="199"/>
      <c r="AS378" s="199"/>
      <c r="AT378" s="199"/>
      <c r="AU378" s="199"/>
      <c r="AV378" s="199"/>
      <c r="AW378" s="199"/>
      <c r="AX378" s="199"/>
      <c r="AY378" s="199"/>
      <c r="AZ378" s="199"/>
      <c r="BA378" s="199"/>
      <c r="BB378" s="199"/>
      <c r="BC378" s="199"/>
      <c r="BD378" s="199"/>
      <c r="BE378" s="199"/>
      <c r="BF378" s="199"/>
      <c r="BG378" s="199"/>
      <c r="BH378" s="199"/>
    </row>
    <row r="379" spans="1:60" outlineLevel="1">
      <c r="A379" s="236"/>
      <c r="B379" s="211"/>
      <c r="C379" s="284" t="s">
        <v>830</v>
      </c>
      <c r="D379" s="277"/>
      <c r="E379" s="279">
        <v>9</v>
      </c>
      <c r="F379" s="228"/>
      <c r="G379" s="228"/>
      <c r="H379" s="227"/>
      <c r="I379" s="241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  <c r="AA379" s="199"/>
      <c r="AB379" s="199"/>
      <c r="AC379" s="199"/>
      <c r="AD379" s="199"/>
      <c r="AE379" s="199"/>
      <c r="AF379" s="199"/>
      <c r="AG379" s="199"/>
      <c r="AH379" s="199"/>
      <c r="AI379" s="199"/>
      <c r="AJ379" s="199"/>
      <c r="AK379" s="199"/>
      <c r="AL379" s="199"/>
      <c r="AM379" s="199"/>
      <c r="AN379" s="199"/>
      <c r="AO379" s="199"/>
      <c r="AP379" s="199"/>
      <c r="AQ379" s="199"/>
      <c r="AR379" s="199"/>
      <c r="AS379" s="199"/>
      <c r="AT379" s="199"/>
      <c r="AU379" s="199"/>
      <c r="AV379" s="199"/>
      <c r="AW379" s="199"/>
      <c r="AX379" s="199"/>
      <c r="AY379" s="199"/>
      <c r="AZ379" s="199"/>
      <c r="BA379" s="199"/>
      <c r="BB379" s="199"/>
      <c r="BC379" s="199"/>
      <c r="BD379" s="199"/>
      <c r="BE379" s="199"/>
      <c r="BF379" s="199"/>
      <c r="BG379" s="199"/>
      <c r="BH379" s="199"/>
    </row>
    <row r="380" spans="1:60" outlineLevel="1">
      <c r="A380" s="236"/>
      <c r="B380" s="211"/>
      <c r="C380" s="284" t="s">
        <v>831</v>
      </c>
      <c r="D380" s="277"/>
      <c r="E380" s="279">
        <v>9</v>
      </c>
      <c r="F380" s="228"/>
      <c r="G380" s="228"/>
      <c r="H380" s="227"/>
      <c r="I380" s="241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  <c r="AG380" s="199"/>
      <c r="AH380" s="199"/>
      <c r="AI380" s="199"/>
      <c r="AJ380" s="199"/>
      <c r="AK380" s="199"/>
      <c r="AL380" s="199"/>
      <c r="AM380" s="199"/>
      <c r="AN380" s="199"/>
      <c r="AO380" s="199"/>
      <c r="AP380" s="199"/>
      <c r="AQ380" s="199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199"/>
      <c r="BB380" s="199"/>
      <c r="BC380" s="199"/>
      <c r="BD380" s="199"/>
      <c r="BE380" s="199"/>
      <c r="BF380" s="199"/>
      <c r="BG380" s="199"/>
      <c r="BH380" s="199"/>
    </row>
    <row r="381" spans="1:60" outlineLevel="1">
      <c r="A381" s="236"/>
      <c r="B381" s="211"/>
      <c r="C381" s="283" t="s">
        <v>562</v>
      </c>
      <c r="D381" s="277"/>
      <c r="E381" s="279"/>
      <c r="F381" s="228"/>
      <c r="G381" s="228"/>
      <c r="H381" s="227"/>
      <c r="I381" s="241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99"/>
      <c r="AQ381" s="199"/>
      <c r="AR381" s="199"/>
      <c r="AS381" s="199"/>
      <c r="AT381" s="199"/>
      <c r="AU381" s="199"/>
      <c r="AV381" s="199"/>
      <c r="AW381" s="199"/>
      <c r="AX381" s="199"/>
      <c r="AY381" s="199"/>
      <c r="AZ381" s="199"/>
      <c r="BA381" s="199"/>
      <c r="BB381" s="199"/>
      <c r="BC381" s="199"/>
      <c r="BD381" s="199"/>
      <c r="BE381" s="199"/>
      <c r="BF381" s="199"/>
      <c r="BG381" s="199"/>
      <c r="BH381" s="199"/>
    </row>
    <row r="382" spans="1:60" outlineLevel="1">
      <c r="A382" s="236"/>
      <c r="B382" s="211"/>
      <c r="C382" s="267" t="s">
        <v>832</v>
      </c>
      <c r="D382" s="215"/>
      <c r="E382" s="220">
        <v>8.3775999999999993</v>
      </c>
      <c r="F382" s="228"/>
      <c r="G382" s="228"/>
      <c r="H382" s="227"/>
      <c r="I382" s="241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199"/>
      <c r="AC382" s="199"/>
      <c r="AD382" s="199"/>
      <c r="AE382" s="199"/>
      <c r="AF382" s="199"/>
      <c r="AG382" s="199"/>
      <c r="AH382" s="199"/>
      <c r="AI382" s="199"/>
      <c r="AJ382" s="199"/>
      <c r="AK382" s="199"/>
      <c r="AL382" s="199"/>
      <c r="AM382" s="199"/>
      <c r="AN382" s="199"/>
      <c r="AO382" s="199"/>
      <c r="AP382" s="199"/>
      <c r="AQ382" s="199"/>
      <c r="AR382" s="199"/>
      <c r="AS382" s="199"/>
      <c r="AT382" s="199"/>
      <c r="AU382" s="199"/>
      <c r="AV382" s="199"/>
      <c r="AW382" s="199"/>
      <c r="AX382" s="199"/>
      <c r="AY382" s="199"/>
      <c r="AZ382" s="199"/>
      <c r="BA382" s="199"/>
      <c r="BB382" s="199"/>
      <c r="BC382" s="199"/>
      <c r="BD382" s="199"/>
      <c r="BE382" s="199"/>
      <c r="BF382" s="199"/>
      <c r="BG382" s="199"/>
      <c r="BH382" s="199"/>
    </row>
    <row r="383" spans="1:60" outlineLevel="1">
      <c r="A383" s="236"/>
      <c r="B383" s="211"/>
      <c r="C383" s="267" t="s">
        <v>833</v>
      </c>
      <c r="D383" s="215"/>
      <c r="E383" s="220">
        <v>8.9810999999999996</v>
      </c>
      <c r="F383" s="228"/>
      <c r="G383" s="228"/>
      <c r="H383" s="227"/>
      <c r="I383" s="241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199"/>
      <c r="AC383" s="199"/>
      <c r="AD383" s="199"/>
      <c r="AE383" s="199"/>
      <c r="AF383" s="199"/>
      <c r="AG383" s="199"/>
      <c r="AH383" s="199"/>
      <c r="AI383" s="199"/>
      <c r="AJ383" s="199"/>
      <c r="AK383" s="199"/>
      <c r="AL383" s="199"/>
      <c r="AM383" s="199"/>
      <c r="AN383" s="199"/>
      <c r="AO383" s="199"/>
      <c r="AP383" s="199"/>
      <c r="AQ383" s="199"/>
      <c r="AR383" s="199"/>
      <c r="AS383" s="199"/>
      <c r="AT383" s="199"/>
      <c r="AU383" s="199"/>
      <c r="AV383" s="199"/>
      <c r="AW383" s="199"/>
      <c r="AX383" s="199"/>
      <c r="AY383" s="199"/>
      <c r="AZ383" s="199"/>
      <c r="BA383" s="199"/>
      <c r="BB383" s="199"/>
      <c r="BC383" s="199"/>
      <c r="BD383" s="199"/>
      <c r="BE383" s="199"/>
      <c r="BF383" s="199"/>
      <c r="BG383" s="199"/>
      <c r="BH383" s="199"/>
    </row>
    <row r="384" spans="1:60" outlineLevel="1">
      <c r="A384" s="236"/>
      <c r="B384" s="211"/>
      <c r="C384" s="267" t="s">
        <v>834</v>
      </c>
      <c r="D384" s="215"/>
      <c r="E384" s="220">
        <v>8.7668999999999997</v>
      </c>
      <c r="F384" s="228"/>
      <c r="G384" s="228"/>
      <c r="H384" s="227"/>
      <c r="I384" s="241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  <c r="AL384" s="199"/>
      <c r="AM384" s="199"/>
      <c r="AN384" s="199"/>
      <c r="AO384" s="199"/>
      <c r="AP384" s="199"/>
      <c r="AQ384" s="199"/>
      <c r="AR384" s="199"/>
      <c r="AS384" s="199"/>
      <c r="AT384" s="199"/>
      <c r="AU384" s="199"/>
      <c r="AV384" s="199"/>
      <c r="AW384" s="199"/>
      <c r="AX384" s="199"/>
      <c r="AY384" s="199"/>
      <c r="AZ384" s="199"/>
      <c r="BA384" s="199"/>
      <c r="BB384" s="199"/>
      <c r="BC384" s="199"/>
      <c r="BD384" s="199"/>
      <c r="BE384" s="199"/>
      <c r="BF384" s="199"/>
      <c r="BG384" s="199"/>
      <c r="BH384" s="199"/>
    </row>
    <row r="385" spans="1:60" ht="13.5" outlineLevel="1" thickBot="1">
      <c r="A385" s="251"/>
      <c r="B385" s="252"/>
      <c r="C385" s="286" t="s">
        <v>572</v>
      </c>
      <c r="D385" s="281"/>
      <c r="E385" s="282">
        <v>26.125599999999999</v>
      </c>
      <c r="F385" s="255"/>
      <c r="G385" s="255"/>
      <c r="H385" s="256"/>
      <c r="I385" s="257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  <c r="AL385" s="199"/>
      <c r="AM385" s="199"/>
      <c r="AN385" s="199"/>
      <c r="AO385" s="199"/>
      <c r="AP385" s="199"/>
      <c r="AQ385" s="199"/>
      <c r="AR385" s="199"/>
      <c r="AS385" s="199"/>
      <c r="AT385" s="199"/>
      <c r="AU385" s="199"/>
      <c r="AV385" s="199"/>
      <c r="AW385" s="199"/>
      <c r="AX385" s="199"/>
      <c r="AY385" s="199"/>
      <c r="AZ385" s="199"/>
      <c r="BA385" s="199"/>
      <c r="BB385" s="199"/>
      <c r="BC385" s="199"/>
      <c r="BD385" s="199"/>
      <c r="BE385" s="199"/>
      <c r="BF385" s="199"/>
      <c r="BG385" s="199"/>
      <c r="BH385" s="199"/>
    </row>
    <row r="386" spans="1:60" hidden="1">
      <c r="C386" s="270"/>
      <c r="D386" s="177"/>
      <c r="AK386">
        <f>SUM(AK1:AK385)</f>
        <v>0</v>
      </c>
      <c r="AL386">
        <f>SUM(AL1:AL385)</f>
        <v>0</v>
      </c>
      <c r="AN386">
        <v>15</v>
      </c>
      <c r="AO386">
        <v>21</v>
      </c>
    </row>
    <row r="387" spans="1:60" ht="13.5" hidden="1" thickBot="1">
      <c r="A387" s="258"/>
      <c r="B387" s="259" t="s">
        <v>551</v>
      </c>
      <c r="C387" s="271"/>
      <c r="D387" s="260"/>
      <c r="E387" s="261"/>
      <c r="F387" s="261"/>
      <c r="G387" s="262">
        <f>F8+F81+F91+F111+F159+F172+F186+F190+F202+F207+F216+F336</f>
        <v>0</v>
      </c>
      <c r="AN387">
        <f>SUMIF(AM8:AM386,AN386,G8:G386)</f>
        <v>0</v>
      </c>
      <c r="AO387">
        <f>SUMIF(AM8:AM386,AO386,G8:G386)</f>
        <v>0</v>
      </c>
    </row>
    <row r="388" spans="1:60">
      <c r="D388" s="177"/>
    </row>
    <row r="389" spans="1:60">
      <c r="D389" s="177"/>
    </row>
    <row r="390" spans="1:60">
      <c r="D390" s="177"/>
    </row>
    <row r="391" spans="1:60">
      <c r="D391" s="177"/>
    </row>
    <row r="392" spans="1:60">
      <c r="D392" s="177"/>
    </row>
    <row r="393" spans="1:60">
      <c r="D393" s="177"/>
    </row>
    <row r="394" spans="1:60">
      <c r="D394" s="177"/>
    </row>
    <row r="395" spans="1:60">
      <c r="D395" s="177"/>
    </row>
    <row r="396" spans="1:60">
      <c r="D396" s="177"/>
    </row>
    <row r="397" spans="1:60">
      <c r="D397" s="177"/>
    </row>
    <row r="398" spans="1:60">
      <c r="D398" s="177"/>
    </row>
    <row r="399" spans="1:60">
      <c r="D399" s="177"/>
    </row>
    <row r="400" spans="1:60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64">
    <mergeCell ref="B217:G217"/>
    <mergeCell ref="F336:G336"/>
    <mergeCell ref="B337:G337"/>
    <mergeCell ref="C339:G339"/>
    <mergeCell ref="F207:G207"/>
    <mergeCell ref="B208:G208"/>
    <mergeCell ref="B209:G209"/>
    <mergeCell ref="B213:G213"/>
    <mergeCell ref="B214:G214"/>
    <mergeCell ref="F216:G216"/>
    <mergeCell ref="F190:G190"/>
    <mergeCell ref="B191:G191"/>
    <mergeCell ref="F202:G202"/>
    <mergeCell ref="B203:G203"/>
    <mergeCell ref="B204:G204"/>
    <mergeCell ref="B205:G205"/>
    <mergeCell ref="B173:G173"/>
    <mergeCell ref="B177:G177"/>
    <mergeCell ref="B178:G178"/>
    <mergeCell ref="B179:G179"/>
    <mergeCell ref="F186:G186"/>
    <mergeCell ref="B187:G187"/>
    <mergeCell ref="B139:G139"/>
    <mergeCell ref="F159:G159"/>
    <mergeCell ref="B160:G160"/>
    <mergeCell ref="B161:G161"/>
    <mergeCell ref="B162:G162"/>
    <mergeCell ref="F172:G172"/>
    <mergeCell ref="B112:G112"/>
    <mergeCell ref="B113:G113"/>
    <mergeCell ref="B123:G123"/>
    <mergeCell ref="B132:G132"/>
    <mergeCell ref="B133:G133"/>
    <mergeCell ref="B138:G138"/>
    <mergeCell ref="B98:G98"/>
    <mergeCell ref="B99:G99"/>
    <mergeCell ref="B102:G102"/>
    <mergeCell ref="B103:G103"/>
    <mergeCell ref="C108:G108"/>
    <mergeCell ref="F111:G111"/>
    <mergeCell ref="C58:G58"/>
    <mergeCell ref="B66:G66"/>
    <mergeCell ref="F81:G81"/>
    <mergeCell ref="B82:G82"/>
    <mergeCell ref="F91:G91"/>
    <mergeCell ref="B92:G92"/>
    <mergeCell ref="B32:G32"/>
    <mergeCell ref="B33:G33"/>
    <mergeCell ref="B44:G44"/>
    <mergeCell ref="B45:G45"/>
    <mergeCell ref="B55:G55"/>
    <mergeCell ref="B56:G56"/>
    <mergeCell ref="B15:G15"/>
    <mergeCell ref="B16:G16"/>
    <mergeCell ref="B17:G17"/>
    <mergeCell ref="B18:G18"/>
    <mergeCell ref="B20:G20"/>
    <mergeCell ref="B21:G21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1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48</v>
      </c>
      <c r="C2" s="157" t="s">
        <v>49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210</v>
      </c>
      <c r="H6" s="35"/>
    </row>
    <row r="7" spans="1:10" ht="15.75" customHeight="1">
      <c r="B7" s="93" t="str">
        <f>C2</f>
        <v>Zahradní úpravy ( zatravnění, výsadba křovin )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210 2015006 Pol'!G78</f>
        <v>0</v>
      </c>
      <c r="I18" s="32"/>
      <c r="J18" s="32"/>
      <c r="O18">
        <f>'SO 210 2015006 Pol'!AN78</f>
        <v>0</v>
      </c>
      <c r="P18">
        <f>'SO 210 2015006 Pol'!AO78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210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61</v>
      </c>
      <c r="B23" s="162" t="s">
        <v>62</v>
      </c>
      <c r="C23" s="161"/>
      <c r="D23" s="161"/>
      <c r="E23" s="161"/>
      <c r="F23" s="161"/>
      <c r="G23" s="163"/>
      <c r="H23" s="275">
        <f>'SO 210 2015006 Pol'!F8</f>
        <v>0</v>
      </c>
      <c r="I23" s="32"/>
      <c r="J23" s="32"/>
    </row>
    <row r="24" spans="1:55" ht="12.75" customHeight="1">
      <c r="A24" s="164" t="s">
        <v>63</v>
      </c>
      <c r="B24" s="162" t="s">
        <v>64</v>
      </c>
      <c r="C24" s="161"/>
      <c r="D24" s="161"/>
      <c r="E24" s="161"/>
      <c r="F24" s="161"/>
      <c r="G24" s="163"/>
      <c r="H24" s="275">
        <f>'SO 210 2015006 Pol'!F28</f>
        <v>0</v>
      </c>
      <c r="I24" s="32"/>
      <c r="J24" s="32"/>
    </row>
    <row r="25" spans="1:55" ht="12.75" customHeight="1">
      <c r="A25" s="164" t="s">
        <v>89</v>
      </c>
      <c r="B25" s="162" t="s">
        <v>90</v>
      </c>
      <c r="C25" s="161"/>
      <c r="D25" s="161"/>
      <c r="E25" s="161"/>
      <c r="F25" s="161"/>
      <c r="G25" s="163"/>
      <c r="H25" s="275">
        <f>'SO 210 2015006 Pol'!F74</f>
        <v>0</v>
      </c>
      <c r="I25" s="32"/>
      <c r="J25" s="32"/>
    </row>
    <row r="26" spans="1:55" ht="12.75" customHeight="1" thickBot="1">
      <c r="A26" s="171"/>
      <c r="B26" s="172" t="s">
        <v>554</v>
      </c>
      <c r="C26" s="173"/>
      <c r="D26" s="174" t="str">
        <f>D21</f>
        <v>2015006</v>
      </c>
      <c r="E26" s="173"/>
      <c r="F26" s="173"/>
      <c r="G26" s="175"/>
      <c r="H26" s="276">
        <f>SUM(H23:H25)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52" workbookViewId="0">
      <selection activeCell="C69" sqref="C69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48</v>
      </c>
      <c r="C3" s="203" t="s">
        <v>49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61</v>
      </c>
      <c r="C8" s="263" t="s">
        <v>62</v>
      </c>
      <c r="D8" s="212"/>
      <c r="E8" s="217"/>
      <c r="F8" s="222">
        <f>SUM(G9:G27)</f>
        <v>0</v>
      </c>
      <c r="G8" s="223"/>
      <c r="H8" s="224"/>
      <c r="I8" s="240"/>
    </row>
    <row r="9" spans="1:60" outlineLevel="1">
      <c r="A9" s="236"/>
      <c r="B9" s="207" t="s">
        <v>835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2.5" outlineLevel="1">
      <c r="A10" s="236"/>
      <c r="B10" s="208" t="s">
        <v>836</v>
      </c>
      <c r="C10" s="265"/>
      <c r="D10" s="237"/>
      <c r="E10" s="238"/>
      <c r="F10" s="239"/>
      <c r="G10" s="229"/>
      <c r="H10" s="227"/>
      <c r="I10" s="241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200" t="str">
        <f>B10</f>
        <v>nebo lesní půdy, s naložením na dopravní prostředek a vodorovným přemístěním na hromady v místě upotřebení nebo na dočasné či trvalé skládky se složením,</v>
      </c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>
        <v>1</v>
      </c>
      <c r="B11" s="211" t="s">
        <v>837</v>
      </c>
      <c r="C11" s="266" t="s">
        <v>838</v>
      </c>
      <c r="D11" s="214" t="s">
        <v>120</v>
      </c>
      <c r="E11" s="219">
        <v>30.015000000000001</v>
      </c>
      <c r="F11" s="230"/>
      <c r="G11" s="228">
        <f>ROUND(E11*F11,2)</f>
        <v>0</v>
      </c>
      <c r="H11" s="227" t="s">
        <v>121</v>
      </c>
      <c r="I11" s="241" t="s">
        <v>122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36"/>
      <c r="B12" s="211"/>
      <c r="C12" s="267" t="s">
        <v>839</v>
      </c>
      <c r="D12" s="215"/>
      <c r="E12" s="220">
        <v>30.015000000000001</v>
      </c>
      <c r="F12" s="228"/>
      <c r="G12" s="228"/>
      <c r="H12" s="227"/>
      <c r="I12" s="241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/>
      <c r="B13" s="208" t="s">
        <v>143</v>
      </c>
      <c r="C13" s="265"/>
      <c r="D13" s="237"/>
      <c r="E13" s="238"/>
      <c r="F13" s="239"/>
      <c r="G13" s="229"/>
      <c r="H13" s="227"/>
      <c r="I13" s="241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>
        <v>0</v>
      </c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/>
      <c r="B14" s="208" t="s">
        <v>144</v>
      </c>
      <c r="C14" s="265"/>
      <c r="D14" s="237"/>
      <c r="E14" s="238"/>
      <c r="F14" s="239"/>
      <c r="G14" s="229"/>
      <c r="H14" s="227"/>
      <c r="I14" s="241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>
        <v>2</v>
      </c>
      <c r="B15" s="211" t="s">
        <v>840</v>
      </c>
      <c r="C15" s="266" t="s">
        <v>841</v>
      </c>
      <c r="D15" s="214" t="s">
        <v>120</v>
      </c>
      <c r="E15" s="219">
        <v>30.015000000000001</v>
      </c>
      <c r="F15" s="230"/>
      <c r="G15" s="228">
        <f>ROUND(E15*F15,2)</f>
        <v>0</v>
      </c>
      <c r="H15" s="227" t="s">
        <v>121</v>
      </c>
      <c r="I15" s="241" t="s">
        <v>122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/>
      <c r="B16" s="211"/>
      <c r="C16" s="268" t="s">
        <v>842</v>
      </c>
      <c r="D16" s="216"/>
      <c r="E16" s="221"/>
      <c r="F16" s="233"/>
      <c r="G16" s="234"/>
      <c r="H16" s="227"/>
      <c r="I16" s="241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 t="str">
        <f>C16</f>
        <v>na deponii</v>
      </c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>
        <v>3</v>
      </c>
      <c r="B17" s="211" t="s">
        <v>145</v>
      </c>
      <c r="C17" s="266" t="s">
        <v>566</v>
      </c>
      <c r="D17" s="214" t="s">
        <v>120</v>
      </c>
      <c r="E17" s="219">
        <v>6.52</v>
      </c>
      <c r="F17" s="230"/>
      <c r="G17" s="228">
        <f>ROUND(E17*F17,2)</f>
        <v>0</v>
      </c>
      <c r="H17" s="227" t="s">
        <v>121</v>
      </c>
      <c r="I17" s="241" t="s">
        <v>122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/>
      <c r="B18" s="211"/>
      <c r="C18" s="267" t="s">
        <v>843</v>
      </c>
      <c r="D18" s="215"/>
      <c r="E18" s="220">
        <v>5.6</v>
      </c>
      <c r="F18" s="228"/>
      <c r="G18" s="228"/>
      <c r="H18" s="227"/>
      <c r="I18" s="241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/>
      <c r="B19" s="211"/>
      <c r="C19" s="267" t="s">
        <v>844</v>
      </c>
      <c r="D19" s="215"/>
      <c r="E19" s="220">
        <v>0.92</v>
      </c>
      <c r="F19" s="228"/>
      <c r="G19" s="228"/>
      <c r="H19" s="227"/>
      <c r="I19" s="241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/>
      <c r="B20" s="208" t="s">
        <v>845</v>
      </c>
      <c r="C20" s="265"/>
      <c r="D20" s="237"/>
      <c r="E20" s="238"/>
      <c r="F20" s="239"/>
      <c r="G20" s="229"/>
      <c r="H20" s="227"/>
      <c r="I20" s="241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0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6"/>
      <c r="B21" s="208" t="s">
        <v>846</v>
      </c>
      <c r="C21" s="265"/>
      <c r="D21" s="237"/>
      <c r="E21" s="238"/>
      <c r="F21" s="239"/>
      <c r="G21" s="229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1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>
        <v>4</v>
      </c>
      <c r="B22" s="211" t="s">
        <v>847</v>
      </c>
      <c r="C22" s="266" t="s">
        <v>848</v>
      </c>
      <c r="D22" s="214" t="s">
        <v>120</v>
      </c>
      <c r="E22" s="219">
        <v>6.52</v>
      </c>
      <c r="F22" s="230"/>
      <c r="G22" s="228">
        <f>ROUND(E22*F22,2)</f>
        <v>0</v>
      </c>
      <c r="H22" s="227" t="s">
        <v>121</v>
      </c>
      <c r="I22" s="241" t="s">
        <v>122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36"/>
      <c r="B23" s="208" t="s">
        <v>154</v>
      </c>
      <c r="C23" s="265"/>
      <c r="D23" s="237"/>
      <c r="E23" s="238"/>
      <c r="F23" s="239"/>
      <c r="G23" s="229"/>
      <c r="H23" s="227"/>
      <c r="I23" s="241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>
        <v>0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>
      <c r="A24" s="236"/>
      <c r="B24" s="208" t="s">
        <v>155</v>
      </c>
      <c r="C24" s="265"/>
      <c r="D24" s="237"/>
      <c r="E24" s="238"/>
      <c r="F24" s="239"/>
      <c r="G24" s="229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36">
        <v>5</v>
      </c>
      <c r="B25" s="211" t="s">
        <v>156</v>
      </c>
      <c r="C25" s="266" t="s">
        <v>568</v>
      </c>
      <c r="D25" s="214" t="s">
        <v>120</v>
      </c>
      <c r="E25" s="219">
        <v>6.52</v>
      </c>
      <c r="F25" s="230"/>
      <c r="G25" s="228">
        <f>ROUND(E25*F25,2)</f>
        <v>0</v>
      </c>
      <c r="H25" s="227" t="s">
        <v>121</v>
      </c>
      <c r="I25" s="241" t="s">
        <v>122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6"/>
      <c r="B26" s="208" t="s">
        <v>160</v>
      </c>
      <c r="C26" s="265"/>
      <c r="D26" s="237"/>
      <c r="E26" s="238"/>
      <c r="F26" s="239"/>
      <c r="G26" s="229"/>
      <c r="H26" s="227"/>
      <c r="I26" s="241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>
        <v>0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36">
        <v>6</v>
      </c>
      <c r="B27" s="211" t="s">
        <v>161</v>
      </c>
      <c r="C27" s="266" t="s">
        <v>575</v>
      </c>
      <c r="D27" s="214" t="s">
        <v>120</v>
      </c>
      <c r="E27" s="219">
        <v>6.52</v>
      </c>
      <c r="F27" s="230"/>
      <c r="G27" s="228">
        <f>ROUND(E27*F27,2)</f>
        <v>0</v>
      </c>
      <c r="H27" s="227" t="s">
        <v>121</v>
      </c>
      <c r="I27" s="241" t="s">
        <v>122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>
      <c r="A28" s="235" t="s">
        <v>114</v>
      </c>
      <c r="B28" s="210" t="s">
        <v>63</v>
      </c>
      <c r="C28" s="263" t="s">
        <v>64</v>
      </c>
      <c r="D28" s="212"/>
      <c r="E28" s="217"/>
      <c r="F28" s="231">
        <f>SUM(G29:G73)</f>
        <v>0</v>
      </c>
      <c r="G28" s="232"/>
      <c r="H28" s="224"/>
      <c r="I28" s="240"/>
    </row>
    <row r="29" spans="1:60" outlineLevel="1">
      <c r="A29" s="236"/>
      <c r="B29" s="207" t="s">
        <v>849</v>
      </c>
      <c r="C29" s="264"/>
      <c r="D29" s="213"/>
      <c r="E29" s="218"/>
      <c r="F29" s="225"/>
      <c r="G29" s="226"/>
      <c r="H29" s="227"/>
      <c r="I29" s="241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>
        <v>0</v>
      </c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36"/>
      <c r="B30" s="208" t="s">
        <v>850</v>
      </c>
      <c r="C30" s="265"/>
      <c r="D30" s="237"/>
      <c r="E30" s="238"/>
      <c r="F30" s="239"/>
      <c r="G30" s="229"/>
      <c r="H30" s="227"/>
      <c r="I30" s="241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36">
        <v>7</v>
      </c>
      <c r="B31" s="211" t="s">
        <v>851</v>
      </c>
      <c r="C31" s="266" t="s">
        <v>852</v>
      </c>
      <c r="D31" s="214" t="s">
        <v>169</v>
      </c>
      <c r="E31" s="219">
        <v>200.1</v>
      </c>
      <c r="F31" s="230"/>
      <c r="G31" s="228">
        <f>ROUND(E31*F31,2)</f>
        <v>0</v>
      </c>
      <c r="H31" s="227" t="s">
        <v>853</v>
      </c>
      <c r="I31" s="241" t="s">
        <v>122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>
      <c r="A32" s="236"/>
      <c r="B32" s="208" t="s">
        <v>854</v>
      </c>
      <c r="C32" s="265"/>
      <c r="D32" s="237"/>
      <c r="E32" s="238"/>
      <c r="F32" s="239"/>
      <c r="G32" s="229"/>
      <c r="H32" s="227"/>
      <c r="I32" s="241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>
        <v>0</v>
      </c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36"/>
      <c r="B33" s="208" t="s">
        <v>855</v>
      </c>
      <c r="C33" s="265"/>
      <c r="D33" s="237"/>
      <c r="E33" s="238"/>
      <c r="F33" s="239"/>
      <c r="G33" s="229"/>
      <c r="H33" s="227"/>
      <c r="I33" s="241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36">
        <v>8</v>
      </c>
      <c r="B34" s="211" t="s">
        <v>856</v>
      </c>
      <c r="C34" s="266" t="s">
        <v>857</v>
      </c>
      <c r="D34" s="214" t="s">
        <v>169</v>
      </c>
      <c r="E34" s="219">
        <v>308.48</v>
      </c>
      <c r="F34" s="230"/>
      <c r="G34" s="228">
        <f>ROUND(E34*F34,2)</f>
        <v>0</v>
      </c>
      <c r="H34" s="227" t="s">
        <v>121</v>
      </c>
      <c r="I34" s="241" t="s">
        <v>122</v>
      </c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>
        <v>21</v>
      </c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>
      <c r="A35" s="236"/>
      <c r="B35" s="211"/>
      <c r="C35" s="267" t="s">
        <v>858</v>
      </c>
      <c r="D35" s="215"/>
      <c r="E35" s="220">
        <v>200.1</v>
      </c>
      <c r="F35" s="228"/>
      <c r="G35" s="228"/>
      <c r="H35" s="227"/>
      <c r="I35" s="241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/>
      <c r="B36" s="211"/>
      <c r="C36" s="267" t="s">
        <v>859</v>
      </c>
      <c r="D36" s="215"/>
      <c r="E36" s="220">
        <v>37.68</v>
      </c>
      <c r="F36" s="228"/>
      <c r="G36" s="228"/>
      <c r="H36" s="227"/>
      <c r="I36" s="2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/>
      <c r="B37" s="211"/>
      <c r="C37" s="267" t="s">
        <v>860</v>
      </c>
      <c r="D37" s="215"/>
      <c r="E37" s="220">
        <v>70.7</v>
      </c>
      <c r="F37" s="228"/>
      <c r="G37" s="228"/>
      <c r="H37" s="227"/>
      <c r="I37" s="241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/>
      <c r="B38" s="208" t="s">
        <v>861</v>
      </c>
      <c r="C38" s="265"/>
      <c r="D38" s="237"/>
      <c r="E38" s="238"/>
      <c r="F38" s="239"/>
      <c r="G38" s="229"/>
      <c r="H38" s="227"/>
      <c r="I38" s="241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>
        <v>0</v>
      </c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36"/>
      <c r="B39" s="208" t="s">
        <v>862</v>
      </c>
      <c r="C39" s="265"/>
      <c r="D39" s="237"/>
      <c r="E39" s="238"/>
      <c r="F39" s="239"/>
      <c r="G39" s="229"/>
      <c r="H39" s="227"/>
      <c r="I39" s="241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36">
        <v>9</v>
      </c>
      <c r="B40" s="211" t="s">
        <v>863</v>
      </c>
      <c r="C40" s="266" t="s">
        <v>864</v>
      </c>
      <c r="D40" s="214" t="s">
        <v>169</v>
      </c>
      <c r="E40" s="219">
        <v>237.78</v>
      </c>
      <c r="F40" s="230"/>
      <c r="G40" s="228">
        <f>ROUND(E40*F40,2)</f>
        <v>0</v>
      </c>
      <c r="H40" s="227" t="s">
        <v>853</v>
      </c>
      <c r="I40" s="241" t="s">
        <v>122</v>
      </c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>
        <v>21</v>
      </c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36"/>
      <c r="B41" s="211"/>
      <c r="C41" s="267" t="s">
        <v>858</v>
      </c>
      <c r="D41" s="215"/>
      <c r="E41" s="220">
        <v>200.1</v>
      </c>
      <c r="F41" s="228"/>
      <c r="G41" s="228"/>
      <c r="H41" s="227"/>
      <c r="I41" s="241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/>
      <c r="B42" s="211"/>
      <c r="C42" s="267" t="s">
        <v>859</v>
      </c>
      <c r="D42" s="215"/>
      <c r="E42" s="220">
        <v>37.68</v>
      </c>
      <c r="F42" s="228"/>
      <c r="G42" s="228"/>
      <c r="H42" s="227"/>
      <c r="I42" s="241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>
      <c r="A43" s="236"/>
      <c r="B43" s="208" t="s">
        <v>865</v>
      </c>
      <c r="C43" s="265"/>
      <c r="D43" s="237"/>
      <c r="E43" s="238"/>
      <c r="F43" s="239"/>
      <c r="G43" s="229"/>
      <c r="H43" s="227"/>
      <c r="I43" s="241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>
        <v>0</v>
      </c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22.5" outlineLevel="1">
      <c r="A44" s="236"/>
      <c r="B44" s="208" t="s">
        <v>866</v>
      </c>
      <c r="C44" s="265"/>
      <c r="D44" s="237"/>
      <c r="E44" s="238"/>
      <c r="F44" s="239"/>
      <c r="G44" s="229"/>
      <c r="H44" s="227"/>
      <c r="I44" s="241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200" t="str">
        <f>B44</f>
        <v>Hloubení jamek pro vysazování rostlin v hornině 1 až 4 s výměnou půdy na 100%, s případným naložením přebytečných výkopků na dopravní prostředek, s odvozem na vzdálenost do 20 km a se složením</v>
      </c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36">
        <v>10</v>
      </c>
      <c r="B45" s="211" t="s">
        <v>867</v>
      </c>
      <c r="C45" s="266" t="s">
        <v>868</v>
      </c>
      <c r="D45" s="214" t="s">
        <v>333</v>
      </c>
      <c r="E45" s="219">
        <v>326</v>
      </c>
      <c r="F45" s="230"/>
      <c r="G45" s="228">
        <f>ROUND(E45*F45,2)</f>
        <v>0</v>
      </c>
      <c r="H45" s="227" t="s">
        <v>853</v>
      </c>
      <c r="I45" s="241" t="s">
        <v>122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>
        <v>21</v>
      </c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>
      <c r="A46" s="236"/>
      <c r="B46" s="211"/>
      <c r="C46" s="267" t="s">
        <v>869</v>
      </c>
      <c r="D46" s="215"/>
      <c r="E46" s="220">
        <v>280</v>
      </c>
      <c r="F46" s="228"/>
      <c r="G46" s="228"/>
      <c r="H46" s="227"/>
      <c r="I46" s="241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/>
      <c r="B47" s="211"/>
      <c r="C47" s="267" t="s">
        <v>870</v>
      </c>
      <c r="D47" s="215"/>
      <c r="E47" s="220">
        <v>46</v>
      </c>
      <c r="F47" s="228"/>
      <c r="G47" s="228"/>
      <c r="H47" s="227"/>
      <c r="I47" s="241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>
      <c r="A48" s="236"/>
      <c r="B48" s="208" t="s">
        <v>871</v>
      </c>
      <c r="C48" s="265"/>
      <c r="D48" s="237"/>
      <c r="E48" s="238"/>
      <c r="F48" s="239"/>
      <c r="G48" s="229"/>
      <c r="H48" s="227"/>
      <c r="I48" s="241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>
        <v>0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36"/>
      <c r="B49" s="208" t="s">
        <v>872</v>
      </c>
      <c r="C49" s="265"/>
      <c r="D49" s="237"/>
      <c r="E49" s="238"/>
      <c r="F49" s="239"/>
      <c r="G49" s="229"/>
      <c r="H49" s="227"/>
      <c r="I49" s="241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>
        <v>11</v>
      </c>
      <c r="B50" s="211" t="s">
        <v>873</v>
      </c>
      <c r="C50" s="266" t="s">
        <v>874</v>
      </c>
      <c r="D50" s="214" t="s">
        <v>333</v>
      </c>
      <c r="E50" s="219">
        <v>326</v>
      </c>
      <c r="F50" s="230"/>
      <c r="G50" s="228">
        <f>ROUND(E50*F50,2)</f>
        <v>0</v>
      </c>
      <c r="H50" s="227" t="s">
        <v>875</v>
      </c>
      <c r="I50" s="241" t="s">
        <v>122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/>
      <c r="B51" s="211"/>
      <c r="C51" s="267" t="s">
        <v>876</v>
      </c>
      <c r="D51" s="215"/>
      <c r="E51" s="220">
        <v>280</v>
      </c>
      <c r="F51" s="228"/>
      <c r="G51" s="228"/>
      <c r="H51" s="227"/>
      <c r="I51" s="241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/>
      <c r="B52" s="211"/>
      <c r="C52" s="267" t="s">
        <v>877</v>
      </c>
      <c r="D52" s="215"/>
      <c r="E52" s="220">
        <v>46</v>
      </c>
      <c r="F52" s="228"/>
      <c r="G52" s="228"/>
      <c r="H52" s="227"/>
      <c r="I52" s="241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/>
      <c r="B53" s="208" t="s">
        <v>878</v>
      </c>
      <c r="C53" s="265"/>
      <c r="D53" s="237"/>
      <c r="E53" s="238"/>
      <c r="F53" s="239"/>
      <c r="G53" s="229"/>
      <c r="H53" s="227"/>
      <c r="I53" s="241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>
        <v>0</v>
      </c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/>
      <c r="B54" s="208" t="s">
        <v>879</v>
      </c>
      <c r="C54" s="265"/>
      <c r="D54" s="237"/>
      <c r="E54" s="238"/>
      <c r="F54" s="239"/>
      <c r="G54" s="229"/>
      <c r="H54" s="227"/>
      <c r="I54" s="241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6">
        <v>12</v>
      </c>
      <c r="B55" s="211" t="s">
        <v>880</v>
      </c>
      <c r="C55" s="266" t="s">
        <v>881</v>
      </c>
      <c r="D55" s="214" t="s">
        <v>169</v>
      </c>
      <c r="E55" s="219">
        <v>108.38</v>
      </c>
      <c r="F55" s="230"/>
      <c r="G55" s="228">
        <f>ROUND(E55*F55,2)</f>
        <v>0</v>
      </c>
      <c r="H55" s="227" t="s">
        <v>853</v>
      </c>
      <c r="I55" s="241" t="s">
        <v>122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>
        <v>21</v>
      </c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36"/>
      <c r="B56" s="211"/>
      <c r="C56" s="267" t="s">
        <v>860</v>
      </c>
      <c r="D56" s="215"/>
      <c r="E56" s="220">
        <v>70.7</v>
      </c>
      <c r="F56" s="228"/>
      <c r="G56" s="228"/>
      <c r="H56" s="227"/>
      <c r="I56" s="241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>
      <c r="A57" s="236"/>
      <c r="B57" s="211"/>
      <c r="C57" s="267" t="s">
        <v>859</v>
      </c>
      <c r="D57" s="215"/>
      <c r="E57" s="220">
        <v>37.68</v>
      </c>
      <c r="F57" s="228"/>
      <c r="G57" s="228"/>
      <c r="H57" s="227"/>
      <c r="I57" s="241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>
      <c r="A58" s="236"/>
      <c r="B58" s="208" t="s">
        <v>882</v>
      </c>
      <c r="C58" s="265"/>
      <c r="D58" s="237"/>
      <c r="E58" s="238"/>
      <c r="F58" s="239"/>
      <c r="G58" s="229"/>
      <c r="H58" s="227"/>
      <c r="I58" s="241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>
        <v>0</v>
      </c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36"/>
      <c r="B59" s="208" t="s">
        <v>883</v>
      </c>
      <c r="C59" s="265"/>
      <c r="D59" s="237"/>
      <c r="E59" s="238"/>
      <c r="F59" s="239"/>
      <c r="G59" s="229"/>
      <c r="H59" s="227"/>
      <c r="I59" s="241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200" t="str">
        <f>B59</f>
        <v>Ošetření trávníku bez ohledu na způsob založení, tj. pokosení se shrabáním, naložením shrabků na dopravní prostředek s odvezením do 20 km a se složením</v>
      </c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36">
        <v>13</v>
      </c>
      <c r="B60" s="211" t="s">
        <v>884</v>
      </c>
      <c r="C60" s="266" t="s">
        <v>885</v>
      </c>
      <c r="D60" s="214" t="s">
        <v>169</v>
      </c>
      <c r="E60" s="219">
        <v>200.1</v>
      </c>
      <c r="F60" s="230"/>
      <c r="G60" s="228">
        <f>ROUND(E60*F60,2)</f>
        <v>0</v>
      </c>
      <c r="H60" s="227" t="s">
        <v>853</v>
      </c>
      <c r="I60" s="241" t="s">
        <v>122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36"/>
      <c r="B61" s="211"/>
      <c r="C61" s="268" t="s">
        <v>886</v>
      </c>
      <c r="D61" s="216"/>
      <c r="E61" s="221"/>
      <c r="F61" s="233"/>
      <c r="G61" s="234"/>
      <c r="H61" s="227"/>
      <c r="I61" s="241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200" t="str">
        <f>C61</f>
        <v>- zalití</v>
      </c>
      <c r="BB61" s="199"/>
      <c r="BC61" s="199"/>
      <c r="BD61" s="199"/>
      <c r="BE61" s="199"/>
      <c r="BF61" s="199"/>
      <c r="BG61" s="199"/>
      <c r="BH61" s="199"/>
    </row>
    <row r="62" spans="1:60" outlineLevel="1">
      <c r="A62" s="236"/>
      <c r="B62" s="211"/>
      <c r="C62" s="268" t="s">
        <v>887</v>
      </c>
      <c r="D62" s="216"/>
      <c r="E62" s="221"/>
      <c r="F62" s="233"/>
      <c r="G62" s="234"/>
      <c r="H62" s="227"/>
      <c r="I62" s="241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200" t="str">
        <f>C62</f>
        <v>- 2x posečení</v>
      </c>
      <c r="BB62" s="199"/>
      <c r="BC62" s="199"/>
      <c r="BD62" s="199"/>
      <c r="BE62" s="199"/>
      <c r="BF62" s="199"/>
      <c r="BG62" s="199"/>
      <c r="BH62" s="199"/>
    </row>
    <row r="63" spans="1:60" outlineLevel="1">
      <c r="A63" s="236">
        <v>14</v>
      </c>
      <c r="B63" s="211" t="s">
        <v>888</v>
      </c>
      <c r="C63" s="266" t="s">
        <v>889</v>
      </c>
      <c r="D63" s="214" t="s">
        <v>393</v>
      </c>
      <c r="E63" s="219">
        <v>3</v>
      </c>
      <c r="F63" s="230"/>
      <c r="G63" s="228">
        <f>ROUND(E63*F63,2)</f>
        <v>0</v>
      </c>
      <c r="H63" s="227"/>
      <c r="I63" s="241" t="s">
        <v>200</v>
      </c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>
        <v>21</v>
      </c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>
      <c r="A64" s="236">
        <v>15</v>
      </c>
      <c r="B64" s="211" t="s">
        <v>890</v>
      </c>
      <c r="C64" s="266" t="s">
        <v>891</v>
      </c>
      <c r="D64" s="214" t="s">
        <v>687</v>
      </c>
      <c r="E64" s="219">
        <v>10.005000000000001</v>
      </c>
      <c r="F64" s="230"/>
      <c r="G64" s="228">
        <f>ROUND(E64*F64,2)</f>
        <v>0</v>
      </c>
      <c r="H64" s="227" t="s">
        <v>206</v>
      </c>
      <c r="I64" s="241" t="s">
        <v>122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>
      <c r="A65" s="236"/>
      <c r="B65" s="211"/>
      <c r="C65" s="267" t="s">
        <v>892</v>
      </c>
      <c r="D65" s="215"/>
      <c r="E65" s="220">
        <v>10.005000000000001</v>
      </c>
      <c r="F65" s="228"/>
      <c r="G65" s="228"/>
      <c r="H65" s="227"/>
      <c r="I65" s="241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36">
        <v>16</v>
      </c>
      <c r="B66" s="211" t="s">
        <v>893</v>
      </c>
      <c r="C66" s="266" t="s">
        <v>894</v>
      </c>
      <c r="D66" s="214" t="s">
        <v>333</v>
      </c>
      <c r="E66" s="219">
        <v>46</v>
      </c>
      <c r="F66" s="230"/>
      <c r="G66" s="228">
        <f>ROUND(E66*F66,2)</f>
        <v>0</v>
      </c>
      <c r="H66" s="227" t="s">
        <v>206</v>
      </c>
      <c r="I66" s="241" t="s">
        <v>122</v>
      </c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>
        <v>21</v>
      </c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6">
        <v>17</v>
      </c>
      <c r="B67" s="211" t="s">
        <v>895</v>
      </c>
      <c r="C67" s="266" t="s">
        <v>896</v>
      </c>
      <c r="D67" s="214" t="s">
        <v>333</v>
      </c>
      <c r="E67" s="219">
        <v>280</v>
      </c>
      <c r="F67" s="230"/>
      <c r="G67" s="228">
        <f>ROUND(E67*F67,2)</f>
        <v>0</v>
      </c>
      <c r="H67" s="227" t="s">
        <v>206</v>
      </c>
      <c r="I67" s="241" t="s">
        <v>122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6">
        <v>18</v>
      </c>
      <c r="B68" s="211" t="s">
        <v>897</v>
      </c>
      <c r="C68" s="266" t="s">
        <v>898</v>
      </c>
      <c r="D68" s="214" t="s">
        <v>120</v>
      </c>
      <c r="E68" s="219">
        <v>30.847999999999999</v>
      </c>
      <c r="F68" s="230"/>
      <c r="G68" s="228">
        <f>ROUND(E68*F68,2)</f>
        <v>0</v>
      </c>
      <c r="H68" s="227" t="s">
        <v>206</v>
      </c>
      <c r="I68" s="241" t="s">
        <v>122</v>
      </c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>
        <v>21</v>
      </c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36"/>
      <c r="B69" s="211"/>
      <c r="C69" s="267" t="s">
        <v>899</v>
      </c>
      <c r="D69" s="215"/>
      <c r="E69" s="220">
        <v>20.010000000000002</v>
      </c>
      <c r="F69" s="228"/>
      <c r="G69" s="228"/>
      <c r="H69" s="227"/>
      <c r="I69" s="241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36"/>
      <c r="B70" s="211"/>
      <c r="C70" s="267" t="s">
        <v>900</v>
      </c>
      <c r="D70" s="215"/>
      <c r="E70" s="220">
        <v>3.7679999999999998</v>
      </c>
      <c r="F70" s="228"/>
      <c r="G70" s="228"/>
      <c r="H70" s="227"/>
      <c r="I70" s="241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36"/>
      <c r="B71" s="211"/>
      <c r="C71" s="267" t="s">
        <v>901</v>
      </c>
      <c r="D71" s="215"/>
      <c r="E71" s="220">
        <v>7.07</v>
      </c>
      <c r="F71" s="228"/>
      <c r="G71" s="228"/>
      <c r="H71" s="227"/>
      <c r="I71" s="241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36">
        <v>19</v>
      </c>
      <c r="B72" s="211" t="s">
        <v>902</v>
      </c>
      <c r="C72" s="266" t="s">
        <v>903</v>
      </c>
      <c r="D72" s="214" t="s">
        <v>120</v>
      </c>
      <c r="E72" s="219">
        <v>5.4189999999999996</v>
      </c>
      <c r="F72" s="230"/>
      <c r="G72" s="228">
        <f>ROUND(E72*F72,2)</f>
        <v>0</v>
      </c>
      <c r="H72" s="227" t="s">
        <v>206</v>
      </c>
      <c r="I72" s="241" t="s">
        <v>122</v>
      </c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>
        <v>21</v>
      </c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36"/>
      <c r="B73" s="211"/>
      <c r="C73" s="267" t="s">
        <v>904</v>
      </c>
      <c r="D73" s="215"/>
      <c r="E73" s="220">
        <v>5.4189999999999996</v>
      </c>
      <c r="F73" s="228"/>
      <c r="G73" s="228"/>
      <c r="H73" s="227"/>
      <c r="I73" s="241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>
      <c r="A74" s="235" t="s">
        <v>114</v>
      </c>
      <c r="B74" s="210" t="s">
        <v>89</v>
      </c>
      <c r="C74" s="263" t="s">
        <v>90</v>
      </c>
      <c r="D74" s="212"/>
      <c r="E74" s="217"/>
      <c r="F74" s="231">
        <f>SUM(G75:G76)</f>
        <v>0</v>
      </c>
      <c r="G74" s="232"/>
      <c r="H74" s="224"/>
      <c r="I74" s="240"/>
    </row>
    <row r="75" spans="1:60" outlineLevel="1">
      <c r="A75" s="236"/>
      <c r="B75" s="207" t="s">
        <v>905</v>
      </c>
      <c r="C75" s="264"/>
      <c r="D75" s="213"/>
      <c r="E75" s="218"/>
      <c r="F75" s="225"/>
      <c r="G75" s="226"/>
      <c r="H75" s="227"/>
      <c r="I75" s="241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>
        <v>0</v>
      </c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ht="13.5" outlineLevel="1" thickBot="1">
      <c r="A76" s="251">
        <v>20</v>
      </c>
      <c r="B76" s="252" t="s">
        <v>906</v>
      </c>
      <c r="C76" s="290" t="s">
        <v>907</v>
      </c>
      <c r="D76" s="287" t="s">
        <v>254</v>
      </c>
      <c r="E76" s="288">
        <v>56.035559999999997</v>
      </c>
      <c r="F76" s="289"/>
      <c r="G76" s="255">
        <f>ROUND(E76*F76,2)</f>
        <v>0</v>
      </c>
      <c r="H76" s="256" t="s">
        <v>853</v>
      </c>
      <c r="I76" s="257" t="s">
        <v>122</v>
      </c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>
        <v>21</v>
      </c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hidden="1">
      <c r="C77" s="270"/>
      <c r="D77" s="177"/>
      <c r="AK77">
        <f>SUM(AK1:AK76)</f>
        <v>0</v>
      </c>
      <c r="AL77">
        <f>SUM(AL1:AL76)</f>
        <v>0</v>
      </c>
      <c r="AN77">
        <v>15</v>
      </c>
      <c r="AO77">
        <v>21</v>
      </c>
    </row>
    <row r="78" spans="1:60" ht="13.5" hidden="1" thickBot="1">
      <c r="A78" s="258"/>
      <c r="B78" s="259" t="s">
        <v>551</v>
      </c>
      <c r="C78" s="271"/>
      <c r="D78" s="260"/>
      <c r="E78" s="261"/>
      <c r="F78" s="261"/>
      <c r="G78" s="262">
        <f>F8+F28+F74</f>
        <v>0</v>
      </c>
      <c r="AN78">
        <f>SUMIF(AM8:AM77,AN77,G8:G77)</f>
        <v>0</v>
      </c>
      <c r="AO78">
        <f>SUMIF(AM8:AM77,AO77,G8:G77)</f>
        <v>0</v>
      </c>
    </row>
    <row r="79" spans="1:60">
      <c r="D79" s="177"/>
    </row>
    <row r="80" spans="1:60">
      <c r="D80" s="177"/>
    </row>
    <row r="81" spans="4:4">
      <c r="D81" s="177"/>
    </row>
    <row r="82" spans="4:4">
      <c r="D82" s="177"/>
    </row>
    <row r="83" spans="4:4">
      <c r="D83" s="177"/>
    </row>
    <row r="84" spans="4:4">
      <c r="D84" s="177"/>
    </row>
    <row r="85" spans="4:4">
      <c r="D85" s="177"/>
    </row>
    <row r="86" spans="4:4">
      <c r="D86" s="177"/>
    </row>
    <row r="87" spans="4:4">
      <c r="D87" s="177"/>
    </row>
    <row r="88" spans="4:4">
      <c r="D88" s="177"/>
    </row>
    <row r="89" spans="4:4">
      <c r="D89" s="177"/>
    </row>
    <row r="90" spans="4:4">
      <c r="D90" s="177"/>
    </row>
    <row r="91" spans="4:4">
      <c r="D91" s="177"/>
    </row>
    <row r="92" spans="4:4">
      <c r="D92" s="177"/>
    </row>
    <row r="93" spans="4:4">
      <c r="D93" s="177"/>
    </row>
    <row r="94" spans="4:4">
      <c r="D94" s="177"/>
    </row>
    <row r="95" spans="4:4">
      <c r="D95" s="177"/>
    </row>
    <row r="96" spans="4:4">
      <c r="D96" s="177"/>
    </row>
    <row r="97" spans="4:4">
      <c r="D97" s="177"/>
    </row>
    <row r="98" spans="4:4">
      <c r="D98" s="177"/>
    </row>
    <row r="99" spans="4:4">
      <c r="D99" s="177"/>
    </row>
    <row r="100" spans="4:4">
      <c r="D100" s="177"/>
    </row>
    <row r="101" spans="4:4">
      <c r="D101" s="177"/>
    </row>
    <row r="102" spans="4:4">
      <c r="D102" s="177"/>
    </row>
    <row r="103" spans="4:4">
      <c r="D103" s="177"/>
    </row>
    <row r="104" spans="4:4">
      <c r="D104" s="177"/>
    </row>
    <row r="105" spans="4:4">
      <c r="D105" s="177"/>
    </row>
    <row r="106" spans="4:4">
      <c r="D106" s="177"/>
    </row>
    <row r="107" spans="4:4">
      <c r="D107" s="177"/>
    </row>
    <row r="108" spans="4:4">
      <c r="D108" s="177"/>
    </row>
    <row r="109" spans="4:4">
      <c r="D109" s="177"/>
    </row>
    <row r="110" spans="4:4">
      <c r="D110" s="177"/>
    </row>
    <row r="111" spans="4:4">
      <c r="D111" s="177"/>
    </row>
    <row r="112" spans="4:4">
      <c r="D112" s="177"/>
    </row>
    <row r="113" spans="4:4">
      <c r="D113" s="177"/>
    </row>
    <row r="114" spans="4:4">
      <c r="D114" s="177"/>
    </row>
    <row r="115" spans="4:4">
      <c r="D115" s="177"/>
    </row>
    <row r="116" spans="4:4">
      <c r="D116" s="177"/>
    </row>
    <row r="117" spans="4:4">
      <c r="D117" s="177"/>
    </row>
    <row r="118" spans="4:4">
      <c r="D118" s="177"/>
    </row>
    <row r="119" spans="4:4">
      <c r="D119" s="177"/>
    </row>
    <row r="120" spans="4:4">
      <c r="D120" s="177"/>
    </row>
    <row r="121" spans="4:4">
      <c r="D121" s="177"/>
    </row>
    <row r="122" spans="4:4">
      <c r="D122" s="177"/>
    </row>
    <row r="123" spans="4:4">
      <c r="D123" s="177"/>
    </row>
    <row r="124" spans="4:4">
      <c r="D124" s="177"/>
    </row>
    <row r="125" spans="4:4">
      <c r="D125" s="177"/>
    </row>
    <row r="126" spans="4:4">
      <c r="D126" s="177"/>
    </row>
    <row r="127" spans="4:4">
      <c r="D127" s="177"/>
    </row>
    <row r="128" spans="4:4">
      <c r="D128" s="177"/>
    </row>
    <row r="129" spans="4:4">
      <c r="D129" s="177"/>
    </row>
    <row r="130" spans="4:4">
      <c r="D130" s="177"/>
    </row>
    <row r="131" spans="4:4">
      <c r="D131" s="177"/>
    </row>
    <row r="132" spans="4:4">
      <c r="D132" s="177"/>
    </row>
    <row r="133" spans="4:4">
      <c r="D133" s="177"/>
    </row>
    <row r="134" spans="4:4">
      <c r="D134" s="177"/>
    </row>
    <row r="135" spans="4:4">
      <c r="D135" s="177"/>
    </row>
    <row r="136" spans="4:4">
      <c r="D136" s="177"/>
    </row>
    <row r="137" spans="4:4">
      <c r="D137" s="177"/>
    </row>
    <row r="138" spans="4:4">
      <c r="D138" s="177"/>
    </row>
    <row r="139" spans="4:4">
      <c r="D139" s="177"/>
    </row>
    <row r="140" spans="4:4">
      <c r="D140" s="177"/>
    </row>
    <row r="141" spans="4:4">
      <c r="D141" s="177"/>
    </row>
    <row r="142" spans="4:4">
      <c r="D142" s="177"/>
    </row>
    <row r="143" spans="4:4">
      <c r="D143" s="177"/>
    </row>
    <row r="144" spans="4:4">
      <c r="D144" s="177"/>
    </row>
    <row r="145" spans="4:4">
      <c r="D145" s="177"/>
    </row>
    <row r="146" spans="4:4">
      <c r="D146" s="177"/>
    </row>
    <row r="147" spans="4:4">
      <c r="D147" s="177"/>
    </row>
    <row r="148" spans="4:4">
      <c r="D148" s="177"/>
    </row>
    <row r="149" spans="4:4">
      <c r="D149" s="177"/>
    </row>
    <row r="150" spans="4:4">
      <c r="D150" s="177"/>
    </row>
    <row r="151" spans="4:4">
      <c r="D151" s="177"/>
    </row>
    <row r="152" spans="4:4">
      <c r="D152" s="177"/>
    </row>
    <row r="153" spans="4:4">
      <c r="D153" s="177"/>
    </row>
    <row r="154" spans="4:4">
      <c r="D154" s="177"/>
    </row>
    <row r="155" spans="4:4">
      <c r="D155" s="177"/>
    </row>
    <row r="156" spans="4:4">
      <c r="D156" s="177"/>
    </row>
    <row r="157" spans="4:4">
      <c r="D157" s="177"/>
    </row>
    <row r="158" spans="4:4">
      <c r="D158" s="177"/>
    </row>
    <row r="159" spans="4:4">
      <c r="D159" s="177"/>
    </row>
    <row r="160" spans="4:4">
      <c r="D160" s="177"/>
    </row>
    <row r="161" spans="4:4">
      <c r="D161" s="177"/>
    </row>
    <row r="162" spans="4:4">
      <c r="D162" s="177"/>
    </row>
    <row r="163" spans="4:4">
      <c r="D163" s="177"/>
    </row>
    <row r="164" spans="4:4">
      <c r="D164" s="177"/>
    </row>
    <row r="165" spans="4:4">
      <c r="D165" s="177"/>
    </row>
    <row r="166" spans="4:4">
      <c r="D166" s="177"/>
    </row>
    <row r="167" spans="4:4">
      <c r="D167" s="177"/>
    </row>
    <row r="168" spans="4:4">
      <c r="D168" s="177"/>
    </row>
    <row r="169" spans="4:4">
      <c r="D169" s="177"/>
    </row>
    <row r="170" spans="4:4">
      <c r="D170" s="177"/>
    </row>
    <row r="171" spans="4:4">
      <c r="D171" s="177"/>
    </row>
    <row r="172" spans="4:4">
      <c r="D172" s="177"/>
    </row>
    <row r="173" spans="4:4">
      <c r="D173" s="177"/>
    </row>
    <row r="174" spans="4:4">
      <c r="D174" s="177"/>
    </row>
    <row r="175" spans="4:4">
      <c r="D175" s="177"/>
    </row>
    <row r="176" spans="4:4">
      <c r="D176" s="177"/>
    </row>
    <row r="177" spans="4:4">
      <c r="D177" s="177"/>
    </row>
    <row r="178" spans="4:4">
      <c r="D178" s="177"/>
    </row>
    <row r="179" spans="4:4">
      <c r="D179" s="177"/>
    </row>
    <row r="180" spans="4:4">
      <c r="D180" s="177"/>
    </row>
    <row r="181" spans="4:4">
      <c r="D181" s="177"/>
    </row>
    <row r="182" spans="4:4">
      <c r="D182" s="177"/>
    </row>
    <row r="183" spans="4:4">
      <c r="D183" s="177"/>
    </row>
    <row r="184" spans="4:4">
      <c r="D184" s="177"/>
    </row>
    <row r="185" spans="4:4">
      <c r="D185" s="177"/>
    </row>
    <row r="186" spans="4:4">
      <c r="D186" s="177"/>
    </row>
    <row r="187" spans="4:4">
      <c r="D187" s="177"/>
    </row>
    <row r="188" spans="4:4">
      <c r="D188" s="177"/>
    </row>
    <row r="189" spans="4:4">
      <c r="D189" s="177"/>
    </row>
    <row r="190" spans="4:4">
      <c r="D190" s="177"/>
    </row>
    <row r="191" spans="4:4">
      <c r="D191" s="177"/>
    </row>
    <row r="192" spans="4:4">
      <c r="D192" s="177"/>
    </row>
    <row r="193" spans="4:4">
      <c r="D193" s="177"/>
    </row>
    <row r="194" spans="4:4">
      <c r="D194" s="177"/>
    </row>
    <row r="195" spans="4:4">
      <c r="D195" s="177"/>
    </row>
    <row r="196" spans="4:4">
      <c r="D196" s="177"/>
    </row>
    <row r="197" spans="4:4">
      <c r="D197" s="177"/>
    </row>
    <row r="198" spans="4:4">
      <c r="D198" s="177"/>
    </row>
    <row r="199" spans="4:4">
      <c r="D199" s="177"/>
    </row>
    <row r="200" spans="4:4">
      <c r="D200" s="177"/>
    </row>
    <row r="201" spans="4:4">
      <c r="D201" s="177"/>
    </row>
    <row r="202" spans="4:4">
      <c r="D202" s="177"/>
    </row>
    <row r="203" spans="4:4">
      <c r="D203" s="177"/>
    </row>
    <row r="204" spans="4:4">
      <c r="D204" s="177"/>
    </row>
    <row r="205" spans="4:4">
      <c r="D205" s="177"/>
    </row>
    <row r="206" spans="4:4">
      <c r="D206" s="177"/>
    </row>
    <row r="207" spans="4:4">
      <c r="D207" s="177"/>
    </row>
    <row r="208" spans="4:4">
      <c r="D208" s="177"/>
    </row>
    <row r="209" spans="4:4">
      <c r="D209" s="177"/>
    </row>
    <row r="210" spans="4:4">
      <c r="D210" s="177"/>
    </row>
    <row r="211" spans="4:4">
      <c r="D211" s="177"/>
    </row>
    <row r="212" spans="4:4">
      <c r="D212" s="177"/>
    </row>
    <row r="213" spans="4:4">
      <c r="D213" s="177"/>
    </row>
    <row r="214" spans="4:4">
      <c r="D214" s="177"/>
    </row>
    <row r="215" spans="4:4">
      <c r="D215" s="177"/>
    </row>
    <row r="216" spans="4:4">
      <c r="D216" s="177"/>
    </row>
    <row r="217" spans="4:4">
      <c r="D217" s="177"/>
    </row>
    <row r="218" spans="4:4">
      <c r="D218" s="177"/>
    </row>
    <row r="219" spans="4:4">
      <c r="D219" s="177"/>
    </row>
    <row r="220" spans="4:4">
      <c r="D220" s="177"/>
    </row>
    <row r="221" spans="4:4">
      <c r="D221" s="177"/>
    </row>
    <row r="222" spans="4:4">
      <c r="D222" s="177"/>
    </row>
    <row r="223" spans="4:4">
      <c r="D223" s="177"/>
    </row>
    <row r="224" spans="4:4">
      <c r="D224" s="177"/>
    </row>
    <row r="225" spans="4:4">
      <c r="D225" s="177"/>
    </row>
    <row r="226" spans="4:4">
      <c r="D226" s="177"/>
    </row>
    <row r="227" spans="4:4">
      <c r="D227" s="177"/>
    </row>
    <row r="228" spans="4:4">
      <c r="D228" s="177"/>
    </row>
    <row r="229" spans="4:4">
      <c r="D229" s="177"/>
    </row>
    <row r="230" spans="4:4">
      <c r="D230" s="177"/>
    </row>
    <row r="231" spans="4:4">
      <c r="D231" s="177"/>
    </row>
    <row r="232" spans="4:4">
      <c r="D232" s="177"/>
    </row>
    <row r="233" spans="4:4">
      <c r="D233" s="177"/>
    </row>
    <row r="234" spans="4:4">
      <c r="D234" s="177"/>
    </row>
    <row r="235" spans="4:4">
      <c r="D235" s="177"/>
    </row>
    <row r="236" spans="4:4">
      <c r="D236" s="177"/>
    </row>
    <row r="237" spans="4:4">
      <c r="D237" s="177"/>
    </row>
    <row r="238" spans="4:4">
      <c r="D238" s="177"/>
    </row>
    <row r="239" spans="4:4">
      <c r="D239" s="177"/>
    </row>
    <row r="240" spans="4:4">
      <c r="D240" s="177"/>
    </row>
    <row r="241" spans="4:4">
      <c r="D241" s="177"/>
    </row>
    <row r="242" spans="4:4">
      <c r="D242" s="177"/>
    </row>
    <row r="243" spans="4:4">
      <c r="D243" s="177"/>
    </row>
    <row r="244" spans="4:4">
      <c r="D244" s="177"/>
    </row>
    <row r="245" spans="4:4">
      <c r="D245" s="177"/>
    </row>
    <row r="246" spans="4:4">
      <c r="D246" s="177"/>
    </row>
    <row r="247" spans="4:4">
      <c r="D247" s="177"/>
    </row>
    <row r="248" spans="4:4">
      <c r="D248" s="177"/>
    </row>
    <row r="249" spans="4:4">
      <c r="D249" s="177"/>
    </row>
    <row r="250" spans="4:4">
      <c r="D250" s="177"/>
    </row>
    <row r="251" spans="4:4">
      <c r="D251" s="177"/>
    </row>
    <row r="252" spans="4:4">
      <c r="D252" s="177"/>
    </row>
    <row r="253" spans="4:4">
      <c r="D253" s="177"/>
    </row>
    <row r="254" spans="4:4">
      <c r="D254" s="177"/>
    </row>
    <row r="255" spans="4:4">
      <c r="D255" s="177"/>
    </row>
    <row r="256" spans="4:4">
      <c r="D256" s="177"/>
    </row>
    <row r="257" spans="4:4">
      <c r="D257" s="177"/>
    </row>
    <row r="258" spans="4:4">
      <c r="D258" s="177"/>
    </row>
    <row r="259" spans="4:4">
      <c r="D259" s="177"/>
    </row>
    <row r="260" spans="4:4">
      <c r="D260" s="177"/>
    </row>
    <row r="261" spans="4:4">
      <c r="D261" s="177"/>
    </row>
    <row r="262" spans="4:4">
      <c r="D262" s="177"/>
    </row>
    <row r="263" spans="4:4">
      <c r="D263" s="177"/>
    </row>
    <row r="264" spans="4:4">
      <c r="D264" s="177"/>
    </row>
    <row r="265" spans="4:4">
      <c r="D265" s="177"/>
    </row>
    <row r="266" spans="4:4">
      <c r="D266" s="177"/>
    </row>
    <row r="267" spans="4:4">
      <c r="D267" s="177"/>
    </row>
    <row r="268" spans="4:4">
      <c r="D268" s="177"/>
    </row>
    <row r="269" spans="4:4">
      <c r="D269" s="177"/>
    </row>
    <row r="270" spans="4:4">
      <c r="D270" s="177"/>
    </row>
    <row r="271" spans="4:4">
      <c r="D271" s="177"/>
    </row>
    <row r="272" spans="4:4">
      <c r="D272" s="177"/>
    </row>
    <row r="273" spans="4:4">
      <c r="D273" s="177"/>
    </row>
    <row r="274" spans="4:4">
      <c r="D274" s="177"/>
    </row>
    <row r="275" spans="4:4">
      <c r="D275" s="177"/>
    </row>
    <row r="276" spans="4:4">
      <c r="D276" s="177"/>
    </row>
    <row r="277" spans="4:4">
      <c r="D277" s="177"/>
    </row>
    <row r="278" spans="4:4">
      <c r="D278" s="177"/>
    </row>
    <row r="279" spans="4:4">
      <c r="D279" s="177"/>
    </row>
    <row r="280" spans="4:4">
      <c r="D280" s="177"/>
    </row>
    <row r="281" spans="4:4">
      <c r="D281" s="177"/>
    </row>
    <row r="282" spans="4:4">
      <c r="D282" s="177"/>
    </row>
    <row r="283" spans="4:4">
      <c r="D283" s="177"/>
    </row>
    <row r="284" spans="4:4">
      <c r="D284" s="177"/>
    </row>
    <row r="285" spans="4:4">
      <c r="D285" s="177"/>
    </row>
    <row r="286" spans="4:4">
      <c r="D286" s="177"/>
    </row>
    <row r="287" spans="4:4">
      <c r="D287" s="177"/>
    </row>
    <row r="288" spans="4:4">
      <c r="D288" s="177"/>
    </row>
    <row r="289" spans="4:4">
      <c r="D289" s="177"/>
    </row>
    <row r="290" spans="4:4">
      <c r="D290" s="177"/>
    </row>
    <row r="291" spans="4:4">
      <c r="D291" s="177"/>
    </row>
    <row r="292" spans="4:4">
      <c r="D292" s="177"/>
    </row>
    <row r="293" spans="4:4">
      <c r="D293" s="177"/>
    </row>
    <row r="294" spans="4:4">
      <c r="D294" s="177"/>
    </row>
    <row r="295" spans="4:4">
      <c r="D295" s="177"/>
    </row>
    <row r="296" spans="4:4">
      <c r="D296" s="177"/>
    </row>
    <row r="297" spans="4:4">
      <c r="D297" s="177"/>
    </row>
    <row r="298" spans="4:4">
      <c r="D298" s="177"/>
    </row>
    <row r="299" spans="4:4">
      <c r="D299" s="177"/>
    </row>
    <row r="300" spans="4:4">
      <c r="D300" s="177"/>
    </row>
    <row r="301" spans="4:4">
      <c r="D301" s="177"/>
    </row>
    <row r="302" spans="4:4">
      <c r="D302" s="177"/>
    </row>
    <row r="303" spans="4:4">
      <c r="D303" s="177"/>
    </row>
    <row r="304" spans="4:4">
      <c r="D304" s="177"/>
    </row>
    <row r="305" spans="4:4">
      <c r="D305" s="177"/>
    </row>
    <row r="306" spans="4:4">
      <c r="D306" s="177"/>
    </row>
    <row r="307" spans="4:4">
      <c r="D307" s="177"/>
    </row>
    <row r="308" spans="4:4">
      <c r="D308" s="177"/>
    </row>
    <row r="309" spans="4:4">
      <c r="D309" s="177"/>
    </row>
    <row r="310" spans="4:4">
      <c r="D310" s="177"/>
    </row>
    <row r="311" spans="4:4">
      <c r="D311" s="177"/>
    </row>
    <row r="312" spans="4:4">
      <c r="D312" s="177"/>
    </row>
    <row r="313" spans="4:4">
      <c r="D313" s="177"/>
    </row>
    <row r="314" spans="4:4">
      <c r="D314" s="177"/>
    </row>
    <row r="315" spans="4:4">
      <c r="D315" s="177"/>
    </row>
    <row r="316" spans="4:4">
      <c r="D316" s="177"/>
    </row>
    <row r="317" spans="4:4">
      <c r="D317" s="177"/>
    </row>
    <row r="318" spans="4:4">
      <c r="D318" s="177"/>
    </row>
    <row r="319" spans="4:4">
      <c r="D319" s="177"/>
    </row>
    <row r="320" spans="4:4">
      <c r="D320" s="177"/>
    </row>
    <row r="321" spans="4:4">
      <c r="D321" s="177"/>
    </row>
    <row r="322" spans="4:4">
      <c r="D322" s="177"/>
    </row>
    <row r="323" spans="4:4">
      <c r="D323" s="177"/>
    </row>
    <row r="324" spans="4:4">
      <c r="D324" s="177"/>
    </row>
    <row r="325" spans="4:4">
      <c r="D325" s="177"/>
    </row>
    <row r="326" spans="4:4">
      <c r="D326" s="177"/>
    </row>
    <row r="327" spans="4:4">
      <c r="D327" s="177"/>
    </row>
    <row r="328" spans="4:4">
      <c r="D328" s="177"/>
    </row>
    <row r="329" spans="4:4">
      <c r="D329" s="177"/>
    </row>
    <row r="330" spans="4:4">
      <c r="D330" s="177"/>
    </row>
    <row r="331" spans="4:4">
      <c r="D331" s="177"/>
    </row>
    <row r="332" spans="4:4">
      <c r="D332" s="177"/>
    </row>
    <row r="333" spans="4:4">
      <c r="D333" s="177"/>
    </row>
    <row r="334" spans="4:4">
      <c r="D334" s="177"/>
    </row>
    <row r="335" spans="4:4">
      <c r="D335" s="177"/>
    </row>
    <row r="336" spans="4:4">
      <c r="D336" s="177"/>
    </row>
    <row r="337" spans="4:4">
      <c r="D337" s="177"/>
    </row>
    <row r="338" spans="4:4">
      <c r="D338" s="177"/>
    </row>
    <row r="339" spans="4:4">
      <c r="D339" s="177"/>
    </row>
    <row r="340" spans="4:4">
      <c r="D340" s="177"/>
    </row>
    <row r="341" spans="4:4">
      <c r="D341" s="177"/>
    </row>
    <row r="342" spans="4:4">
      <c r="D342" s="177"/>
    </row>
    <row r="343" spans="4:4">
      <c r="D343" s="177"/>
    </row>
    <row r="344" spans="4:4">
      <c r="D344" s="177"/>
    </row>
    <row r="345" spans="4:4">
      <c r="D345" s="177"/>
    </row>
    <row r="346" spans="4:4">
      <c r="D346" s="177"/>
    </row>
    <row r="347" spans="4:4">
      <c r="D347" s="177"/>
    </row>
    <row r="348" spans="4:4">
      <c r="D348" s="177"/>
    </row>
    <row r="349" spans="4:4">
      <c r="D349" s="177"/>
    </row>
    <row r="350" spans="4:4">
      <c r="D350" s="177"/>
    </row>
    <row r="351" spans="4:4">
      <c r="D351" s="177"/>
    </row>
    <row r="352" spans="4:4">
      <c r="D352" s="177"/>
    </row>
    <row r="353" spans="4:4">
      <c r="D353" s="177"/>
    </row>
    <row r="354" spans="4:4">
      <c r="D354" s="177"/>
    </row>
    <row r="355" spans="4:4">
      <c r="D355" s="177"/>
    </row>
    <row r="356" spans="4:4">
      <c r="D356" s="177"/>
    </row>
    <row r="357" spans="4:4">
      <c r="D357" s="177"/>
    </row>
    <row r="358" spans="4:4">
      <c r="D358" s="177"/>
    </row>
    <row r="359" spans="4:4">
      <c r="D359" s="177"/>
    </row>
    <row r="360" spans="4:4">
      <c r="D360" s="177"/>
    </row>
    <row r="361" spans="4:4">
      <c r="D361" s="177"/>
    </row>
    <row r="362" spans="4:4">
      <c r="D362" s="177"/>
    </row>
    <row r="363" spans="4:4">
      <c r="D363" s="177"/>
    </row>
    <row r="364" spans="4:4">
      <c r="D364" s="177"/>
    </row>
    <row r="365" spans="4:4">
      <c r="D365" s="177"/>
    </row>
    <row r="366" spans="4:4">
      <c r="D366" s="177"/>
    </row>
    <row r="367" spans="4:4">
      <c r="D367" s="177"/>
    </row>
    <row r="368" spans="4:4">
      <c r="D368" s="177"/>
    </row>
    <row r="369" spans="4:4">
      <c r="D369" s="177"/>
    </row>
    <row r="370" spans="4:4">
      <c r="D370" s="177"/>
    </row>
    <row r="371" spans="4:4">
      <c r="D371" s="177"/>
    </row>
    <row r="372" spans="4:4">
      <c r="D372" s="177"/>
    </row>
    <row r="373" spans="4:4">
      <c r="D373" s="177"/>
    </row>
    <row r="374" spans="4:4">
      <c r="D374" s="177"/>
    </row>
    <row r="375" spans="4:4">
      <c r="D375" s="177"/>
    </row>
    <row r="376" spans="4:4">
      <c r="D376" s="177"/>
    </row>
    <row r="377" spans="4:4">
      <c r="D377" s="177"/>
    </row>
    <row r="378" spans="4:4">
      <c r="D378" s="177"/>
    </row>
    <row r="379" spans="4:4">
      <c r="D379" s="177"/>
    </row>
    <row r="380" spans="4:4">
      <c r="D380" s="177"/>
    </row>
    <row r="381" spans="4:4">
      <c r="D381" s="177"/>
    </row>
    <row r="382" spans="4:4">
      <c r="D382" s="177"/>
    </row>
    <row r="383" spans="4:4">
      <c r="D383" s="177"/>
    </row>
    <row r="384" spans="4:4">
      <c r="D384" s="177"/>
    </row>
    <row r="385" spans="4:4">
      <c r="D385" s="177"/>
    </row>
    <row r="386" spans="4:4">
      <c r="D386" s="177"/>
    </row>
    <row r="387" spans="4:4">
      <c r="D387" s="177"/>
    </row>
    <row r="388" spans="4:4">
      <c r="D388" s="177"/>
    </row>
    <row r="389" spans="4:4">
      <c r="D389" s="177"/>
    </row>
    <row r="390" spans="4:4">
      <c r="D390" s="177"/>
    </row>
    <row r="391" spans="4:4">
      <c r="D391" s="177"/>
    </row>
    <row r="392" spans="4:4">
      <c r="D392" s="177"/>
    </row>
    <row r="393" spans="4:4">
      <c r="D393" s="177"/>
    </row>
    <row r="394" spans="4:4">
      <c r="D394" s="177"/>
    </row>
    <row r="395" spans="4:4">
      <c r="D395" s="177"/>
    </row>
    <row r="396" spans="4:4">
      <c r="D396" s="177"/>
    </row>
    <row r="397" spans="4:4">
      <c r="D397" s="177"/>
    </row>
    <row r="398" spans="4:4">
      <c r="D398" s="177"/>
    </row>
    <row r="399" spans="4:4">
      <c r="D399" s="177"/>
    </row>
    <row r="400" spans="4:4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32">
    <mergeCell ref="F74:G74"/>
    <mergeCell ref="B75:G75"/>
    <mergeCell ref="B53:G53"/>
    <mergeCell ref="B54:G54"/>
    <mergeCell ref="B58:G58"/>
    <mergeCell ref="B59:G59"/>
    <mergeCell ref="C61:G61"/>
    <mergeCell ref="C62:G62"/>
    <mergeCell ref="B38:G38"/>
    <mergeCell ref="B39:G39"/>
    <mergeCell ref="B43:G43"/>
    <mergeCell ref="B44:G44"/>
    <mergeCell ref="B48:G48"/>
    <mergeCell ref="B49:G49"/>
    <mergeCell ref="B26:G26"/>
    <mergeCell ref="F28:G28"/>
    <mergeCell ref="B29:G29"/>
    <mergeCell ref="B30:G30"/>
    <mergeCell ref="B32:G32"/>
    <mergeCell ref="B33:G33"/>
    <mergeCell ref="B14:G14"/>
    <mergeCell ref="C16:G16"/>
    <mergeCell ref="B20:G20"/>
    <mergeCell ref="B21:G21"/>
    <mergeCell ref="B23:G23"/>
    <mergeCell ref="B24:G24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22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50</v>
      </c>
      <c r="C2" s="157" t="s">
        <v>51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220</v>
      </c>
      <c r="H6" s="35"/>
    </row>
    <row r="7" spans="1:10" ht="15.75" customHeight="1">
      <c r="B7" s="93" t="str">
        <f>C2</f>
        <v>Městský mobiliář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220 2015006 Pol'!G70</f>
        <v>0</v>
      </c>
      <c r="I18" s="32"/>
      <c r="J18" s="32"/>
      <c r="O18">
        <f>'SO 220 2015006 Pol'!AN70</f>
        <v>0</v>
      </c>
      <c r="P18">
        <f>'SO 220 2015006 Pol'!AO70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220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61</v>
      </c>
      <c r="B23" s="162" t="s">
        <v>62</v>
      </c>
      <c r="C23" s="161"/>
      <c r="D23" s="161"/>
      <c r="E23" s="161"/>
      <c r="F23" s="161"/>
      <c r="G23" s="163"/>
      <c r="H23" s="275">
        <f>'SO 220 2015006 Pol'!F8</f>
        <v>0</v>
      </c>
      <c r="I23" s="32"/>
      <c r="J23" s="32"/>
    </row>
    <row r="24" spans="1:55" ht="12.75" customHeight="1">
      <c r="A24" s="164" t="s">
        <v>65</v>
      </c>
      <c r="B24" s="162" t="s">
        <v>66</v>
      </c>
      <c r="C24" s="161"/>
      <c r="D24" s="161"/>
      <c r="E24" s="161"/>
      <c r="F24" s="161"/>
      <c r="G24" s="163"/>
      <c r="H24" s="275">
        <f>'SO 220 2015006 Pol'!F23</f>
        <v>0</v>
      </c>
      <c r="I24" s="32"/>
      <c r="J24" s="32"/>
    </row>
    <row r="25" spans="1:55" ht="12.75" customHeight="1">
      <c r="A25" s="164" t="s">
        <v>81</v>
      </c>
      <c r="B25" s="162" t="s">
        <v>82</v>
      </c>
      <c r="C25" s="161"/>
      <c r="D25" s="161"/>
      <c r="E25" s="161"/>
      <c r="F25" s="161"/>
      <c r="G25" s="163"/>
      <c r="H25" s="275">
        <f>'SO 220 2015006 Pol'!F30</f>
        <v>0</v>
      </c>
      <c r="I25" s="32"/>
      <c r="J25" s="32"/>
    </row>
    <row r="26" spans="1:55" ht="12.75" customHeight="1">
      <c r="A26" s="164" t="s">
        <v>85</v>
      </c>
      <c r="B26" s="162" t="s">
        <v>86</v>
      </c>
      <c r="C26" s="161"/>
      <c r="D26" s="161"/>
      <c r="E26" s="161"/>
      <c r="F26" s="161"/>
      <c r="G26" s="163"/>
      <c r="H26" s="275">
        <f>'SO 220 2015006 Pol'!F33</f>
        <v>0</v>
      </c>
      <c r="I26" s="32"/>
      <c r="J26" s="32"/>
    </row>
    <row r="27" spans="1:55" ht="12.75" customHeight="1">
      <c r="A27" s="164" t="s">
        <v>87</v>
      </c>
      <c r="B27" s="162" t="s">
        <v>88</v>
      </c>
      <c r="C27" s="161"/>
      <c r="D27" s="161"/>
      <c r="E27" s="161"/>
      <c r="F27" s="161"/>
      <c r="G27" s="163"/>
      <c r="H27" s="275">
        <f>'SO 220 2015006 Pol'!F43</f>
        <v>0</v>
      </c>
      <c r="I27" s="32"/>
      <c r="J27" s="32"/>
    </row>
    <row r="28" spans="1:55" ht="12.75" customHeight="1">
      <c r="A28" s="164" t="s">
        <v>89</v>
      </c>
      <c r="B28" s="162" t="s">
        <v>90</v>
      </c>
      <c r="C28" s="161"/>
      <c r="D28" s="161"/>
      <c r="E28" s="161"/>
      <c r="F28" s="161"/>
      <c r="G28" s="163"/>
      <c r="H28" s="275">
        <f>'SO 220 2015006 Pol'!F65</f>
        <v>0</v>
      </c>
      <c r="I28" s="32"/>
      <c r="J28" s="32"/>
    </row>
    <row r="29" spans="1:55" ht="12.75" customHeight="1" thickBot="1">
      <c r="A29" s="171"/>
      <c r="B29" s="172" t="s">
        <v>554</v>
      </c>
      <c r="C29" s="173"/>
      <c r="D29" s="174" t="str">
        <f>D21</f>
        <v>2015006</v>
      </c>
      <c r="E29" s="173"/>
      <c r="F29" s="173"/>
      <c r="G29" s="175"/>
      <c r="H29" s="276">
        <f>SUM(H23:H28)</f>
        <v>0</v>
      </c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22" workbookViewId="0">
      <selection activeCell="C40" sqref="C40:G40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50</v>
      </c>
      <c r="C3" s="203" t="s">
        <v>51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61</v>
      </c>
      <c r="C8" s="263" t="s">
        <v>62</v>
      </c>
      <c r="D8" s="212"/>
      <c r="E8" s="217"/>
      <c r="F8" s="222">
        <f>SUM(G9:G22)</f>
        <v>0</v>
      </c>
      <c r="G8" s="223"/>
      <c r="H8" s="224"/>
      <c r="I8" s="240"/>
    </row>
    <row r="9" spans="1:60" outlineLevel="1">
      <c r="A9" s="236"/>
      <c r="B9" s="207" t="s">
        <v>908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36"/>
      <c r="B10" s="208" t="s">
        <v>909</v>
      </c>
      <c r="C10" s="265"/>
      <c r="D10" s="237"/>
      <c r="E10" s="238"/>
      <c r="F10" s="239"/>
      <c r="G10" s="229"/>
      <c r="H10" s="227"/>
      <c r="I10" s="241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>
        <v>1</v>
      </c>
      <c r="B11" s="211" t="s">
        <v>910</v>
      </c>
      <c r="C11" s="266" t="s">
        <v>911</v>
      </c>
      <c r="D11" s="214" t="s">
        <v>120</v>
      </c>
      <c r="E11" s="219">
        <v>4.4000000000000004</v>
      </c>
      <c r="F11" s="230"/>
      <c r="G11" s="228">
        <f>ROUND(E11*F11,2)</f>
        <v>0</v>
      </c>
      <c r="H11" s="227" t="s">
        <v>121</v>
      </c>
      <c r="I11" s="241" t="s">
        <v>122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36"/>
      <c r="B12" s="211"/>
      <c r="C12" s="267" t="s">
        <v>912</v>
      </c>
      <c r="D12" s="215"/>
      <c r="E12" s="220">
        <v>0.8</v>
      </c>
      <c r="F12" s="228"/>
      <c r="G12" s="228"/>
      <c r="H12" s="227"/>
      <c r="I12" s="241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/>
      <c r="B13" s="211"/>
      <c r="C13" s="267" t="s">
        <v>913</v>
      </c>
      <c r="D13" s="215"/>
      <c r="E13" s="220">
        <v>2.88</v>
      </c>
      <c r="F13" s="228"/>
      <c r="G13" s="228"/>
      <c r="H13" s="227"/>
      <c r="I13" s="241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/>
      <c r="B14" s="211"/>
      <c r="C14" s="267" t="s">
        <v>914</v>
      </c>
      <c r="D14" s="215"/>
      <c r="E14" s="220">
        <v>0.72</v>
      </c>
      <c r="F14" s="228"/>
      <c r="G14" s="228"/>
      <c r="H14" s="227"/>
      <c r="I14" s="241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/>
      <c r="B15" s="208" t="s">
        <v>143</v>
      </c>
      <c r="C15" s="265"/>
      <c r="D15" s="237"/>
      <c r="E15" s="238"/>
      <c r="F15" s="239"/>
      <c r="G15" s="229"/>
      <c r="H15" s="227"/>
      <c r="I15" s="241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0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/>
      <c r="B16" s="208" t="s">
        <v>144</v>
      </c>
      <c r="C16" s="265"/>
      <c r="D16" s="237"/>
      <c r="E16" s="238"/>
      <c r="F16" s="239"/>
      <c r="G16" s="229"/>
      <c r="H16" s="227"/>
      <c r="I16" s="241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>
        <v>2</v>
      </c>
      <c r="B17" s="211" t="s">
        <v>145</v>
      </c>
      <c r="C17" s="266" t="s">
        <v>566</v>
      </c>
      <c r="D17" s="214" t="s">
        <v>120</v>
      </c>
      <c r="E17" s="219">
        <v>4.4000000000000004</v>
      </c>
      <c r="F17" s="230"/>
      <c r="G17" s="228">
        <f>ROUND(E17*F17,2)</f>
        <v>0</v>
      </c>
      <c r="H17" s="227" t="s">
        <v>121</v>
      </c>
      <c r="I17" s="241" t="s">
        <v>122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/>
      <c r="B18" s="208" t="s">
        <v>154</v>
      </c>
      <c r="C18" s="265"/>
      <c r="D18" s="237"/>
      <c r="E18" s="238"/>
      <c r="F18" s="239"/>
      <c r="G18" s="229"/>
      <c r="H18" s="227"/>
      <c r="I18" s="241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0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/>
      <c r="B19" s="208" t="s">
        <v>155</v>
      </c>
      <c r="C19" s="265"/>
      <c r="D19" s="237"/>
      <c r="E19" s="238"/>
      <c r="F19" s="239"/>
      <c r="G19" s="229"/>
      <c r="H19" s="227"/>
      <c r="I19" s="241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>
        <v>3</v>
      </c>
      <c r="B20" s="211" t="s">
        <v>156</v>
      </c>
      <c r="C20" s="266" t="s">
        <v>568</v>
      </c>
      <c r="D20" s="214" t="s">
        <v>120</v>
      </c>
      <c r="E20" s="219">
        <v>4.4000000000000004</v>
      </c>
      <c r="F20" s="230"/>
      <c r="G20" s="228">
        <f>ROUND(E20*F20,2)</f>
        <v>0</v>
      </c>
      <c r="H20" s="227" t="s">
        <v>121</v>
      </c>
      <c r="I20" s="241" t="s">
        <v>122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>
        <v>21</v>
      </c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6"/>
      <c r="B21" s="208" t="s">
        <v>160</v>
      </c>
      <c r="C21" s="265"/>
      <c r="D21" s="237"/>
      <c r="E21" s="238"/>
      <c r="F21" s="239"/>
      <c r="G21" s="229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0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>
        <v>4</v>
      </c>
      <c r="B22" s="211" t="s">
        <v>161</v>
      </c>
      <c r="C22" s="266" t="s">
        <v>575</v>
      </c>
      <c r="D22" s="214" t="s">
        <v>120</v>
      </c>
      <c r="E22" s="219">
        <v>4.4000000000000004</v>
      </c>
      <c r="F22" s="230"/>
      <c r="G22" s="228">
        <f>ROUND(E22*F22,2)</f>
        <v>0</v>
      </c>
      <c r="H22" s="227" t="s">
        <v>121</v>
      </c>
      <c r="I22" s="241" t="s">
        <v>122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>
      <c r="A23" s="235" t="s">
        <v>114</v>
      </c>
      <c r="B23" s="210" t="s">
        <v>65</v>
      </c>
      <c r="C23" s="263" t="s">
        <v>66</v>
      </c>
      <c r="D23" s="212"/>
      <c r="E23" s="217"/>
      <c r="F23" s="231">
        <f>SUM(G24:G29)</f>
        <v>0</v>
      </c>
      <c r="G23" s="232"/>
      <c r="H23" s="224"/>
      <c r="I23" s="240"/>
    </row>
    <row r="24" spans="1:60" outlineLevel="1">
      <c r="A24" s="236"/>
      <c r="B24" s="207" t="s">
        <v>915</v>
      </c>
      <c r="C24" s="264"/>
      <c r="D24" s="213"/>
      <c r="E24" s="218"/>
      <c r="F24" s="225"/>
      <c r="G24" s="226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>
        <v>0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36"/>
      <c r="B25" s="208" t="s">
        <v>916</v>
      </c>
      <c r="C25" s="265"/>
      <c r="D25" s="237"/>
      <c r="E25" s="238"/>
      <c r="F25" s="239"/>
      <c r="G25" s="229"/>
      <c r="H25" s="227"/>
      <c r="I25" s="241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>
        <v>1</v>
      </c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6">
        <v>5</v>
      </c>
      <c r="B26" s="211" t="s">
        <v>917</v>
      </c>
      <c r="C26" s="266" t="s">
        <v>918</v>
      </c>
      <c r="D26" s="214" t="s">
        <v>120</v>
      </c>
      <c r="E26" s="219">
        <v>4.4000000000000004</v>
      </c>
      <c r="F26" s="230"/>
      <c r="G26" s="228">
        <f>ROUND(E26*F26,2)</f>
        <v>0</v>
      </c>
      <c r="H26" s="227" t="s">
        <v>221</v>
      </c>
      <c r="I26" s="241" t="s">
        <v>122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>
        <v>21</v>
      </c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36"/>
      <c r="B27" s="211"/>
      <c r="C27" s="267" t="s">
        <v>912</v>
      </c>
      <c r="D27" s="215"/>
      <c r="E27" s="220">
        <v>0.8</v>
      </c>
      <c r="F27" s="228"/>
      <c r="G27" s="228"/>
      <c r="H27" s="227"/>
      <c r="I27" s="241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36"/>
      <c r="B28" s="211"/>
      <c r="C28" s="267" t="s">
        <v>913</v>
      </c>
      <c r="D28" s="215"/>
      <c r="E28" s="220">
        <v>2.88</v>
      </c>
      <c r="F28" s="228"/>
      <c r="G28" s="228"/>
      <c r="H28" s="227"/>
      <c r="I28" s="241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36"/>
      <c r="B29" s="211"/>
      <c r="C29" s="267" t="s">
        <v>914</v>
      </c>
      <c r="D29" s="215"/>
      <c r="E29" s="220">
        <v>0.72</v>
      </c>
      <c r="F29" s="228"/>
      <c r="G29" s="228"/>
      <c r="H29" s="227"/>
      <c r="I29" s="241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>
      <c r="A30" s="235" t="s">
        <v>114</v>
      </c>
      <c r="B30" s="210" t="s">
        <v>81</v>
      </c>
      <c r="C30" s="263" t="s">
        <v>82</v>
      </c>
      <c r="D30" s="212"/>
      <c r="E30" s="217"/>
      <c r="F30" s="231">
        <f>SUM(G31:G32)</f>
        <v>0</v>
      </c>
      <c r="G30" s="232"/>
      <c r="H30" s="224"/>
      <c r="I30" s="240"/>
    </row>
    <row r="31" spans="1:60" ht="22.5" outlineLevel="1">
      <c r="A31" s="236">
        <v>6</v>
      </c>
      <c r="B31" s="211" t="s">
        <v>414</v>
      </c>
      <c r="C31" s="266" t="s">
        <v>919</v>
      </c>
      <c r="D31" s="214" t="s">
        <v>199</v>
      </c>
      <c r="E31" s="219">
        <v>1</v>
      </c>
      <c r="F31" s="230"/>
      <c r="G31" s="228">
        <f>ROUND(E31*F31,2)</f>
        <v>0</v>
      </c>
      <c r="H31" s="227"/>
      <c r="I31" s="241" t="s">
        <v>200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>
      <c r="A32" s="236">
        <v>7</v>
      </c>
      <c r="B32" s="211" t="s">
        <v>920</v>
      </c>
      <c r="C32" s="266" t="s">
        <v>921</v>
      </c>
      <c r="D32" s="214" t="s">
        <v>199</v>
      </c>
      <c r="E32" s="219">
        <v>1</v>
      </c>
      <c r="F32" s="230"/>
      <c r="G32" s="228">
        <f>ROUND(E32*F32,2)</f>
        <v>0</v>
      </c>
      <c r="H32" s="227"/>
      <c r="I32" s="241" t="s">
        <v>200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>
      <c r="A33" s="235" t="s">
        <v>114</v>
      </c>
      <c r="B33" s="210" t="s">
        <v>85</v>
      </c>
      <c r="C33" s="263" t="s">
        <v>86</v>
      </c>
      <c r="D33" s="212"/>
      <c r="E33" s="217"/>
      <c r="F33" s="231">
        <f>SUM(G34:G42)</f>
        <v>0</v>
      </c>
      <c r="G33" s="232"/>
      <c r="H33" s="224"/>
      <c r="I33" s="240"/>
    </row>
    <row r="34" spans="1:60" outlineLevel="1">
      <c r="A34" s="236">
        <v>8</v>
      </c>
      <c r="B34" s="211" t="s">
        <v>667</v>
      </c>
      <c r="C34" s="266" t="s">
        <v>922</v>
      </c>
      <c r="D34" s="214" t="s">
        <v>393</v>
      </c>
      <c r="E34" s="219">
        <v>5</v>
      </c>
      <c r="F34" s="230"/>
      <c r="G34" s="228">
        <f>ROUND(E34*F34,2)</f>
        <v>0</v>
      </c>
      <c r="H34" s="227"/>
      <c r="I34" s="241" t="s">
        <v>200</v>
      </c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>
        <v>21</v>
      </c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>
      <c r="A35" s="236"/>
      <c r="B35" s="211"/>
      <c r="C35" s="268" t="s">
        <v>923</v>
      </c>
      <c r="D35" s="216"/>
      <c r="E35" s="221"/>
      <c r="F35" s="233"/>
      <c r="G35" s="234"/>
      <c r="H35" s="227"/>
      <c r="I35" s="241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00" t="str">
        <f>C35</f>
        <v>- ocelový rám barva šedočerná</v>
      </c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/>
      <c r="B36" s="211"/>
      <c r="C36" s="268" t="s">
        <v>924</v>
      </c>
      <c r="D36" s="216"/>
      <c r="E36" s="221"/>
      <c r="F36" s="233"/>
      <c r="G36" s="234"/>
      <c r="H36" s="227"/>
      <c r="I36" s="2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200" t="str">
        <f>C36</f>
        <v>- vrchní úprava pro kuřáky</v>
      </c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/>
      <c r="B37" s="211"/>
      <c r="C37" s="268" t="s">
        <v>925</v>
      </c>
      <c r="D37" s="216"/>
      <c r="E37" s="221"/>
      <c r="F37" s="233"/>
      <c r="G37" s="234"/>
      <c r="H37" s="227"/>
      <c r="I37" s="241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200" t="str">
        <f>C37</f>
        <v>- oklad z dřevěných latí barva červenohnědá</v>
      </c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/>
      <c r="B38" s="211"/>
      <c r="C38" s="268" t="s">
        <v>926</v>
      </c>
      <c r="D38" s="216"/>
      <c r="E38" s="221"/>
      <c r="F38" s="233"/>
      <c r="G38" s="234"/>
      <c r="H38" s="227"/>
      <c r="I38" s="241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200" t="str">
        <f>C38</f>
        <v>- vnitřní koš plast nebo ocel s výměnným plastovým pytlem</v>
      </c>
      <c r="BB38" s="199"/>
      <c r="BC38" s="199"/>
      <c r="BD38" s="199"/>
      <c r="BE38" s="199"/>
      <c r="BF38" s="199"/>
      <c r="BG38" s="199"/>
      <c r="BH38" s="199"/>
    </row>
    <row r="39" spans="1:60" outlineLevel="1">
      <c r="A39" s="236">
        <v>9</v>
      </c>
      <c r="B39" s="211" t="s">
        <v>669</v>
      </c>
      <c r="C39" s="266" t="s">
        <v>927</v>
      </c>
      <c r="D39" s="214" t="s">
        <v>393</v>
      </c>
      <c r="E39" s="219">
        <v>9</v>
      </c>
      <c r="F39" s="230"/>
      <c r="G39" s="228">
        <f>ROUND(E39*F39,2)</f>
        <v>0</v>
      </c>
      <c r="H39" s="227"/>
      <c r="I39" s="241" t="s">
        <v>200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36"/>
      <c r="B40" s="211"/>
      <c r="C40" s="268" t="s">
        <v>928</v>
      </c>
      <c r="D40" s="216"/>
      <c r="E40" s="221"/>
      <c r="F40" s="233"/>
      <c r="G40" s="234"/>
      <c r="H40" s="227"/>
      <c r="I40" s="241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200" t="str">
        <f>C40</f>
        <v>- stojanová lavička s opěradlem</v>
      </c>
      <c r="BB40" s="199"/>
      <c r="BC40" s="199"/>
      <c r="BD40" s="199"/>
      <c r="BE40" s="199"/>
      <c r="BF40" s="199"/>
      <c r="BG40" s="199"/>
      <c r="BH40" s="199"/>
    </row>
    <row r="41" spans="1:60" outlineLevel="1">
      <c r="A41" s="236"/>
      <c r="B41" s="211"/>
      <c r="C41" s="268" t="s">
        <v>929</v>
      </c>
      <c r="D41" s="216"/>
      <c r="E41" s="221"/>
      <c r="F41" s="233"/>
      <c r="G41" s="234"/>
      <c r="H41" s="227"/>
      <c r="I41" s="241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200" t="str">
        <f>C41</f>
        <v>- litinová bočnice s možností kotvení do dlažby barva černošedá</v>
      </c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/>
      <c r="B42" s="211"/>
      <c r="C42" s="268" t="s">
        <v>930</v>
      </c>
      <c r="D42" s="216"/>
      <c r="E42" s="221"/>
      <c r="F42" s="233"/>
      <c r="G42" s="234"/>
      <c r="H42" s="227"/>
      <c r="I42" s="241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200" t="str">
        <f>C42</f>
        <v>- dřevěny sedák a opěrák barva červenohnědá</v>
      </c>
      <c r="BB42" s="199"/>
      <c r="BC42" s="199"/>
      <c r="BD42" s="199"/>
      <c r="BE42" s="199"/>
      <c r="BF42" s="199"/>
      <c r="BG42" s="199"/>
      <c r="BH42" s="199"/>
    </row>
    <row r="43" spans="1:60">
      <c r="A43" s="235" t="s">
        <v>114</v>
      </c>
      <c r="B43" s="210" t="s">
        <v>87</v>
      </c>
      <c r="C43" s="263" t="s">
        <v>88</v>
      </c>
      <c r="D43" s="212"/>
      <c r="E43" s="217"/>
      <c r="F43" s="231">
        <f>SUM(G44:G64)</f>
        <v>0</v>
      </c>
      <c r="G43" s="232"/>
      <c r="H43" s="224"/>
      <c r="I43" s="240"/>
    </row>
    <row r="44" spans="1:60" outlineLevel="1">
      <c r="A44" s="236"/>
      <c r="B44" s="207" t="s">
        <v>931</v>
      </c>
      <c r="C44" s="264"/>
      <c r="D44" s="213"/>
      <c r="E44" s="218"/>
      <c r="F44" s="225"/>
      <c r="G44" s="226"/>
      <c r="H44" s="227"/>
      <c r="I44" s="241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>
        <v>0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36"/>
      <c r="B45" s="208" t="s">
        <v>932</v>
      </c>
      <c r="C45" s="265"/>
      <c r="D45" s="237"/>
      <c r="E45" s="238"/>
      <c r="F45" s="239"/>
      <c r="G45" s="229"/>
      <c r="H45" s="227"/>
      <c r="I45" s="241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>
      <c r="A46" s="236">
        <v>10</v>
      </c>
      <c r="B46" s="211" t="s">
        <v>933</v>
      </c>
      <c r="C46" s="266" t="s">
        <v>934</v>
      </c>
      <c r="D46" s="214" t="s">
        <v>120</v>
      </c>
      <c r="E46" s="219">
        <v>6.7679999999999998</v>
      </c>
      <c r="F46" s="230"/>
      <c r="G46" s="228">
        <f>ROUND(E46*F46,2)</f>
        <v>0</v>
      </c>
      <c r="H46" s="227" t="s">
        <v>483</v>
      </c>
      <c r="I46" s="241" t="s">
        <v>122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/>
      <c r="B47" s="211"/>
      <c r="C47" s="267" t="s">
        <v>935</v>
      </c>
      <c r="D47" s="215"/>
      <c r="E47" s="220">
        <v>0.9</v>
      </c>
      <c r="F47" s="228"/>
      <c r="G47" s="228"/>
      <c r="H47" s="227"/>
      <c r="I47" s="241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>
      <c r="A48" s="236"/>
      <c r="B48" s="211"/>
      <c r="C48" s="267" t="s">
        <v>913</v>
      </c>
      <c r="D48" s="215"/>
      <c r="E48" s="220">
        <v>2.88</v>
      </c>
      <c r="F48" s="228"/>
      <c r="G48" s="228"/>
      <c r="H48" s="227"/>
      <c r="I48" s="241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36"/>
      <c r="B49" s="211"/>
      <c r="C49" s="267" t="s">
        <v>914</v>
      </c>
      <c r="D49" s="215"/>
      <c r="E49" s="220">
        <v>0.72</v>
      </c>
      <c r="F49" s="228"/>
      <c r="G49" s="228"/>
      <c r="H49" s="227"/>
      <c r="I49" s="241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/>
      <c r="B50" s="211"/>
      <c r="C50" s="267" t="s">
        <v>936</v>
      </c>
      <c r="D50" s="215"/>
      <c r="E50" s="220">
        <v>2.2679999999999998</v>
      </c>
      <c r="F50" s="228"/>
      <c r="G50" s="228"/>
      <c r="H50" s="227"/>
      <c r="I50" s="241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>
        <v>11</v>
      </c>
      <c r="B51" s="211" t="s">
        <v>937</v>
      </c>
      <c r="C51" s="266" t="s">
        <v>938</v>
      </c>
      <c r="D51" s="214" t="s">
        <v>393</v>
      </c>
      <c r="E51" s="219">
        <v>36</v>
      </c>
      <c r="F51" s="230"/>
      <c r="G51" s="228">
        <f>ROUND(E51*F51,2)</f>
        <v>0</v>
      </c>
      <c r="H51" s="227"/>
      <c r="I51" s="241" t="s">
        <v>200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>
        <v>12</v>
      </c>
      <c r="B52" s="211" t="s">
        <v>939</v>
      </c>
      <c r="C52" s="266" t="s">
        <v>940</v>
      </c>
      <c r="D52" s="214" t="s">
        <v>393</v>
      </c>
      <c r="E52" s="219">
        <v>1</v>
      </c>
      <c r="F52" s="230"/>
      <c r="G52" s="228">
        <f>ROUND(E52*F52,2)</f>
        <v>0</v>
      </c>
      <c r="H52" s="227"/>
      <c r="I52" s="241" t="s">
        <v>200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>
        <v>13</v>
      </c>
      <c r="B53" s="211" t="s">
        <v>941</v>
      </c>
      <c r="C53" s="266" t="s">
        <v>942</v>
      </c>
      <c r="D53" s="214" t="s">
        <v>393</v>
      </c>
      <c r="E53" s="219">
        <v>1</v>
      </c>
      <c r="F53" s="230"/>
      <c r="G53" s="228">
        <f>ROUND(E53*F53,2)</f>
        <v>0</v>
      </c>
      <c r="H53" s="227"/>
      <c r="I53" s="241" t="s">
        <v>200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>
        <v>14</v>
      </c>
      <c r="B54" s="211" t="s">
        <v>943</v>
      </c>
      <c r="C54" s="266" t="s">
        <v>944</v>
      </c>
      <c r="D54" s="214" t="s">
        <v>393</v>
      </c>
      <c r="E54" s="219">
        <v>4</v>
      </c>
      <c r="F54" s="230"/>
      <c r="G54" s="228">
        <f>ROUND(E54*F54,2)</f>
        <v>0</v>
      </c>
      <c r="H54" s="227"/>
      <c r="I54" s="241" t="s">
        <v>200</v>
      </c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>
        <v>21</v>
      </c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6">
        <v>15</v>
      </c>
      <c r="B55" s="211" t="s">
        <v>945</v>
      </c>
      <c r="C55" s="266" t="s">
        <v>946</v>
      </c>
      <c r="D55" s="214" t="s">
        <v>393</v>
      </c>
      <c r="E55" s="219">
        <v>1</v>
      </c>
      <c r="F55" s="230"/>
      <c r="G55" s="228">
        <f>ROUND(E55*F55,2)</f>
        <v>0</v>
      </c>
      <c r="H55" s="227"/>
      <c r="I55" s="241" t="s">
        <v>200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>
        <v>21</v>
      </c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36">
        <v>16</v>
      </c>
      <c r="B56" s="211" t="s">
        <v>947</v>
      </c>
      <c r="C56" s="266" t="s">
        <v>948</v>
      </c>
      <c r="D56" s="214" t="s">
        <v>199</v>
      </c>
      <c r="E56" s="219">
        <v>1</v>
      </c>
      <c r="F56" s="230"/>
      <c r="G56" s="228">
        <f>ROUND(E56*F56,2)</f>
        <v>0</v>
      </c>
      <c r="H56" s="227"/>
      <c r="I56" s="241" t="s">
        <v>200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>
      <c r="A57" s="236"/>
      <c r="B57" s="208" t="s">
        <v>515</v>
      </c>
      <c r="C57" s="265"/>
      <c r="D57" s="237"/>
      <c r="E57" s="238"/>
      <c r="F57" s="239"/>
      <c r="G57" s="229"/>
      <c r="H57" s="227"/>
      <c r="I57" s="241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>
        <v>0</v>
      </c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>
      <c r="A58" s="236">
        <v>17</v>
      </c>
      <c r="B58" s="211" t="s">
        <v>516</v>
      </c>
      <c r="C58" s="266" t="s">
        <v>517</v>
      </c>
      <c r="D58" s="214" t="s">
        <v>254</v>
      </c>
      <c r="E58" s="219">
        <v>13.536</v>
      </c>
      <c r="F58" s="230"/>
      <c r="G58" s="228">
        <f>ROUND(E58*F58,2)</f>
        <v>0</v>
      </c>
      <c r="H58" s="227" t="s">
        <v>483</v>
      </c>
      <c r="I58" s="241" t="s">
        <v>122</v>
      </c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>
        <v>21</v>
      </c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36"/>
      <c r="B59" s="208" t="s">
        <v>531</v>
      </c>
      <c r="C59" s="265"/>
      <c r="D59" s="237"/>
      <c r="E59" s="238"/>
      <c r="F59" s="239"/>
      <c r="G59" s="229"/>
      <c r="H59" s="227"/>
      <c r="I59" s="241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>
        <v>0</v>
      </c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36"/>
      <c r="B60" s="208" t="s">
        <v>532</v>
      </c>
      <c r="C60" s="265"/>
      <c r="D60" s="237"/>
      <c r="E60" s="238"/>
      <c r="F60" s="239"/>
      <c r="G60" s="229"/>
      <c r="H60" s="227"/>
      <c r="I60" s="241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36">
        <v>18</v>
      </c>
      <c r="B61" s="211" t="s">
        <v>533</v>
      </c>
      <c r="C61" s="266" t="s">
        <v>534</v>
      </c>
      <c r="D61" s="214" t="s">
        <v>254</v>
      </c>
      <c r="E61" s="219">
        <v>13.536</v>
      </c>
      <c r="F61" s="230"/>
      <c r="G61" s="228">
        <f>ROUND(E61*F61,2)</f>
        <v>0</v>
      </c>
      <c r="H61" s="227" t="s">
        <v>535</v>
      </c>
      <c r="I61" s="241" t="s">
        <v>122</v>
      </c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>
        <v>21</v>
      </c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36"/>
      <c r="B62" s="208" t="s">
        <v>536</v>
      </c>
      <c r="C62" s="265"/>
      <c r="D62" s="237"/>
      <c r="E62" s="238"/>
      <c r="F62" s="239"/>
      <c r="G62" s="229"/>
      <c r="H62" s="227"/>
      <c r="I62" s="241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>
        <v>0</v>
      </c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36">
        <v>19</v>
      </c>
      <c r="B63" s="211" t="s">
        <v>537</v>
      </c>
      <c r="C63" s="266" t="s">
        <v>949</v>
      </c>
      <c r="D63" s="214" t="s">
        <v>254</v>
      </c>
      <c r="E63" s="219">
        <v>13.536</v>
      </c>
      <c r="F63" s="230"/>
      <c r="G63" s="228">
        <f>ROUND(E63*F63,2)</f>
        <v>0</v>
      </c>
      <c r="H63" s="227" t="s">
        <v>483</v>
      </c>
      <c r="I63" s="241" t="s">
        <v>122</v>
      </c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>
        <v>21</v>
      </c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>
      <c r="A64" s="236">
        <v>20</v>
      </c>
      <c r="B64" s="211" t="s">
        <v>539</v>
      </c>
      <c r="C64" s="266" t="s">
        <v>950</v>
      </c>
      <c r="D64" s="214" t="s">
        <v>254</v>
      </c>
      <c r="E64" s="219">
        <v>67.680000000000007</v>
      </c>
      <c r="F64" s="230"/>
      <c r="G64" s="228">
        <f>ROUND(E64*F64,2)</f>
        <v>0</v>
      </c>
      <c r="H64" s="227" t="s">
        <v>483</v>
      </c>
      <c r="I64" s="241" t="s">
        <v>122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>
      <c r="A65" s="235" t="s">
        <v>114</v>
      </c>
      <c r="B65" s="210" t="s">
        <v>89</v>
      </c>
      <c r="C65" s="263" t="s">
        <v>90</v>
      </c>
      <c r="D65" s="212"/>
      <c r="E65" s="217"/>
      <c r="F65" s="231">
        <f>SUM(G66:G68)</f>
        <v>0</v>
      </c>
      <c r="G65" s="232"/>
      <c r="H65" s="224"/>
      <c r="I65" s="240"/>
    </row>
    <row r="66" spans="1:60" outlineLevel="1">
      <c r="A66" s="236"/>
      <c r="B66" s="207" t="s">
        <v>541</v>
      </c>
      <c r="C66" s="264"/>
      <c r="D66" s="213"/>
      <c r="E66" s="218"/>
      <c r="F66" s="225"/>
      <c r="G66" s="226"/>
      <c r="H66" s="227"/>
      <c r="I66" s="241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>
        <v>0</v>
      </c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6"/>
      <c r="B67" s="208" t="s">
        <v>542</v>
      </c>
      <c r="C67" s="265"/>
      <c r="D67" s="237"/>
      <c r="E67" s="238"/>
      <c r="F67" s="239"/>
      <c r="G67" s="229"/>
      <c r="H67" s="227"/>
      <c r="I67" s="241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ht="13.5" outlineLevel="1" thickBot="1">
      <c r="A68" s="251">
        <v>21</v>
      </c>
      <c r="B68" s="252" t="s">
        <v>543</v>
      </c>
      <c r="C68" s="290" t="s">
        <v>951</v>
      </c>
      <c r="D68" s="287" t="s">
        <v>254</v>
      </c>
      <c r="E68" s="288">
        <v>11.11</v>
      </c>
      <c r="F68" s="289"/>
      <c r="G68" s="255">
        <f>ROUND(E68*F68,2)</f>
        <v>0</v>
      </c>
      <c r="H68" s="256" t="s">
        <v>281</v>
      </c>
      <c r="I68" s="257" t="s">
        <v>122</v>
      </c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>
        <v>21</v>
      </c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hidden="1">
      <c r="C69" s="270"/>
      <c r="D69" s="177"/>
      <c r="AK69">
        <f>SUM(AK1:AK68)</f>
        <v>0</v>
      </c>
      <c r="AL69">
        <f>SUM(AL1:AL68)</f>
        <v>0</v>
      </c>
      <c r="AN69">
        <v>15</v>
      </c>
      <c r="AO69">
        <v>21</v>
      </c>
    </row>
    <row r="70" spans="1:60" ht="13.5" hidden="1" thickBot="1">
      <c r="A70" s="258"/>
      <c r="B70" s="259" t="s">
        <v>551</v>
      </c>
      <c r="C70" s="271"/>
      <c r="D70" s="260"/>
      <c r="E70" s="261"/>
      <c r="F70" s="261"/>
      <c r="G70" s="262">
        <f>F8+F23+F30+F33+F43+F65</f>
        <v>0</v>
      </c>
      <c r="AN70">
        <f>SUMIF(AM8:AM69,AN69,G8:G69)</f>
        <v>0</v>
      </c>
      <c r="AO70">
        <f>SUMIF(AM8:AM69,AO69,G8:G69)</f>
        <v>0</v>
      </c>
    </row>
    <row r="71" spans="1:60">
      <c r="D71" s="177"/>
    </row>
    <row r="72" spans="1:60">
      <c r="D72" s="177"/>
    </row>
    <row r="73" spans="1:60">
      <c r="D73" s="177"/>
    </row>
    <row r="74" spans="1:60">
      <c r="D74" s="177"/>
    </row>
    <row r="75" spans="1:60">
      <c r="D75" s="177"/>
    </row>
    <row r="76" spans="1:60">
      <c r="D76" s="177"/>
    </row>
    <row r="77" spans="1:60">
      <c r="D77" s="177"/>
    </row>
    <row r="78" spans="1:60">
      <c r="D78" s="177"/>
    </row>
    <row r="79" spans="1:60">
      <c r="D79" s="177"/>
    </row>
    <row r="80" spans="1:60">
      <c r="D80" s="177"/>
    </row>
    <row r="81" spans="4:4">
      <c r="D81" s="177"/>
    </row>
    <row r="82" spans="4:4">
      <c r="D82" s="177"/>
    </row>
    <row r="83" spans="4:4">
      <c r="D83" s="177"/>
    </row>
    <row r="84" spans="4:4">
      <c r="D84" s="177"/>
    </row>
    <row r="85" spans="4:4">
      <c r="D85" s="177"/>
    </row>
    <row r="86" spans="4:4">
      <c r="D86" s="177"/>
    </row>
    <row r="87" spans="4:4">
      <c r="D87" s="177"/>
    </row>
    <row r="88" spans="4:4">
      <c r="D88" s="177"/>
    </row>
    <row r="89" spans="4:4">
      <c r="D89" s="177"/>
    </row>
    <row r="90" spans="4:4">
      <c r="D90" s="177"/>
    </row>
    <row r="91" spans="4:4">
      <c r="D91" s="177"/>
    </row>
    <row r="92" spans="4:4">
      <c r="D92" s="177"/>
    </row>
    <row r="93" spans="4:4">
      <c r="D93" s="177"/>
    </row>
    <row r="94" spans="4:4">
      <c r="D94" s="177"/>
    </row>
    <row r="95" spans="4:4">
      <c r="D95" s="177"/>
    </row>
    <row r="96" spans="4:4">
      <c r="D96" s="177"/>
    </row>
    <row r="97" spans="4:4">
      <c r="D97" s="177"/>
    </row>
    <row r="98" spans="4:4">
      <c r="D98" s="177"/>
    </row>
    <row r="99" spans="4:4">
      <c r="D99" s="177"/>
    </row>
    <row r="100" spans="4:4">
      <c r="D100" s="177"/>
    </row>
    <row r="101" spans="4:4">
      <c r="D101" s="177"/>
    </row>
    <row r="102" spans="4:4">
      <c r="D102" s="177"/>
    </row>
    <row r="103" spans="4:4">
      <c r="D103" s="177"/>
    </row>
    <row r="104" spans="4:4">
      <c r="D104" s="177"/>
    </row>
    <row r="105" spans="4:4">
      <c r="D105" s="177"/>
    </row>
    <row r="106" spans="4:4">
      <c r="D106" s="177"/>
    </row>
    <row r="107" spans="4:4">
      <c r="D107" s="177"/>
    </row>
    <row r="108" spans="4:4">
      <c r="D108" s="177"/>
    </row>
    <row r="109" spans="4:4">
      <c r="D109" s="177"/>
    </row>
    <row r="110" spans="4:4">
      <c r="D110" s="177"/>
    </row>
    <row r="111" spans="4:4">
      <c r="D111" s="177"/>
    </row>
    <row r="112" spans="4:4">
      <c r="D112" s="177"/>
    </row>
    <row r="113" spans="4:4">
      <c r="D113" s="177"/>
    </row>
    <row r="114" spans="4:4">
      <c r="D114" s="177"/>
    </row>
    <row r="115" spans="4:4">
      <c r="D115" s="177"/>
    </row>
    <row r="116" spans="4:4">
      <c r="D116" s="177"/>
    </row>
    <row r="117" spans="4:4">
      <c r="D117" s="177"/>
    </row>
    <row r="118" spans="4:4">
      <c r="D118" s="177"/>
    </row>
    <row r="119" spans="4:4">
      <c r="D119" s="177"/>
    </row>
    <row r="120" spans="4:4">
      <c r="D120" s="177"/>
    </row>
    <row r="121" spans="4:4">
      <c r="D121" s="177"/>
    </row>
    <row r="122" spans="4:4">
      <c r="D122" s="177"/>
    </row>
    <row r="123" spans="4:4">
      <c r="D123" s="177"/>
    </row>
    <row r="124" spans="4:4">
      <c r="D124" s="177"/>
    </row>
    <row r="125" spans="4:4">
      <c r="D125" s="177"/>
    </row>
    <row r="126" spans="4:4">
      <c r="D126" s="177"/>
    </row>
    <row r="127" spans="4:4">
      <c r="D127" s="177"/>
    </row>
    <row r="128" spans="4:4">
      <c r="D128" s="177"/>
    </row>
    <row r="129" spans="4:4">
      <c r="D129" s="177"/>
    </row>
    <row r="130" spans="4:4">
      <c r="D130" s="177"/>
    </row>
    <row r="131" spans="4:4">
      <c r="D131" s="177"/>
    </row>
    <row r="132" spans="4:4">
      <c r="D132" s="177"/>
    </row>
    <row r="133" spans="4:4">
      <c r="D133" s="177"/>
    </row>
    <row r="134" spans="4:4">
      <c r="D134" s="177"/>
    </row>
    <row r="135" spans="4:4">
      <c r="D135" s="177"/>
    </row>
    <row r="136" spans="4:4">
      <c r="D136" s="177"/>
    </row>
    <row r="137" spans="4:4">
      <c r="D137" s="177"/>
    </row>
    <row r="138" spans="4:4">
      <c r="D138" s="177"/>
    </row>
    <row r="139" spans="4:4">
      <c r="D139" s="177"/>
    </row>
    <row r="140" spans="4:4">
      <c r="D140" s="177"/>
    </row>
    <row r="141" spans="4:4">
      <c r="D141" s="177"/>
    </row>
    <row r="142" spans="4:4">
      <c r="D142" s="177"/>
    </row>
    <row r="143" spans="4:4">
      <c r="D143" s="177"/>
    </row>
    <row r="144" spans="4:4">
      <c r="D144" s="177"/>
    </row>
    <row r="145" spans="4:4">
      <c r="D145" s="177"/>
    </row>
    <row r="146" spans="4:4">
      <c r="D146" s="177"/>
    </row>
    <row r="147" spans="4:4">
      <c r="D147" s="177"/>
    </row>
    <row r="148" spans="4:4">
      <c r="D148" s="177"/>
    </row>
    <row r="149" spans="4:4">
      <c r="D149" s="177"/>
    </row>
    <row r="150" spans="4:4">
      <c r="D150" s="177"/>
    </row>
    <row r="151" spans="4:4">
      <c r="D151" s="177"/>
    </row>
    <row r="152" spans="4:4">
      <c r="D152" s="177"/>
    </row>
    <row r="153" spans="4:4">
      <c r="D153" s="177"/>
    </row>
    <row r="154" spans="4:4">
      <c r="D154" s="177"/>
    </row>
    <row r="155" spans="4:4">
      <c r="D155" s="177"/>
    </row>
    <row r="156" spans="4:4">
      <c r="D156" s="177"/>
    </row>
    <row r="157" spans="4:4">
      <c r="D157" s="177"/>
    </row>
    <row r="158" spans="4:4">
      <c r="D158" s="177"/>
    </row>
    <row r="159" spans="4:4">
      <c r="D159" s="177"/>
    </row>
    <row r="160" spans="4:4">
      <c r="D160" s="177"/>
    </row>
    <row r="161" spans="4:4">
      <c r="D161" s="177"/>
    </row>
    <row r="162" spans="4:4">
      <c r="D162" s="177"/>
    </row>
    <row r="163" spans="4:4">
      <c r="D163" s="177"/>
    </row>
    <row r="164" spans="4:4">
      <c r="D164" s="177"/>
    </row>
    <row r="165" spans="4:4">
      <c r="D165" s="177"/>
    </row>
    <row r="166" spans="4:4">
      <c r="D166" s="177"/>
    </row>
    <row r="167" spans="4:4">
      <c r="D167" s="177"/>
    </row>
    <row r="168" spans="4:4">
      <c r="D168" s="177"/>
    </row>
    <row r="169" spans="4:4">
      <c r="D169" s="177"/>
    </row>
    <row r="170" spans="4:4">
      <c r="D170" s="177"/>
    </row>
    <row r="171" spans="4:4">
      <c r="D171" s="177"/>
    </row>
    <row r="172" spans="4:4">
      <c r="D172" s="177"/>
    </row>
    <row r="173" spans="4:4">
      <c r="D173" s="177"/>
    </row>
    <row r="174" spans="4:4">
      <c r="D174" s="177"/>
    </row>
    <row r="175" spans="4:4">
      <c r="D175" s="177"/>
    </row>
    <row r="176" spans="4:4">
      <c r="D176" s="177"/>
    </row>
    <row r="177" spans="4:4">
      <c r="D177" s="177"/>
    </row>
    <row r="178" spans="4:4">
      <c r="D178" s="177"/>
    </row>
    <row r="179" spans="4:4">
      <c r="D179" s="177"/>
    </row>
    <row r="180" spans="4:4">
      <c r="D180" s="177"/>
    </row>
    <row r="181" spans="4:4">
      <c r="D181" s="177"/>
    </row>
    <row r="182" spans="4:4">
      <c r="D182" s="177"/>
    </row>
    <row r="183" spans="4:4">
      <c r="D183" s="177"/>
    </row>
    <row r="184" spans="4:4">
      <c r="D184" s="177"/>
    </row>
    <row r="185" spans="4:4">
      <c r="D185" s="177"/>
    </row>
    <row r="186" spans="4:4">
      <c r="D186" s="177"/>
    </row>
    <row r="187" spans="4:4">
      <c r="D187" s="177"/>
    </row>
    <row r="188" spans="4:4">
      <c r="D188" s="177"/>
    </row>
    <row r="189" spans="4:4">
      <c r="D189" s="177"/>
    </row>
    <row r="190" spans="4:4">
      <c r="D190" s="177"/>
    </row>
    <row r="191" spans="4:4">
      <c r="D191" s="177"/>
    </row>
    <row r="192" spans="4:4">
      <c r="D192" s="177"/>
    </row>
    <row r="193" spans="4:4">
      <c r="D193" s="177"/>
    </row>
    <row r="194" spans="4:4">
      <c r="D194" s="177"/>
    </row>
    <row r="195" spans="4:4">
      <c r="D195" s="177"/>
    </row>
    <row r="196" spans="4:4">
      <c r="D196" s="177"/>
    </row>
    <row r="197" spans="4:4">
      <c r="D197" s="177"/>
    </row>
    <row r="198" spans="4:4">
      <c r="D198" s="177"/>
    </row>
    <row r="199" spans="4:4">
      <c r="D199" s="177"/>
    </row>
    <row r="200" spans="4:4">
      <c r="D200" s="177"/>
    </row>
    <row r="201" spans="4:4">
      <c r="D201" s="177"/>
    </row>
    <row r="202" spans="4:4">
      <c r="D202" s="177"/>
    </row>
    <row r="203" spans="4:4">
      <c r="D203" s="177"/>
    </row>
    <row r="204" spans="4:4">
      <c r="D204" s="177"/>
    </row>
    <row r="205" spans="4:4">
      <c r="D205" s="177"/>
    </row>
    <row r="206" spans="4:4">
      <c r="D206" s="177"/>
    </row>
    <row r="207" spans="4:4">
      <c r="D207" s="177"/>
    </row>
    <row r="208" spans="4:4">
      <c r="D208" s="177"/>
    </row>
    <row r="209" spans="4:4">
      <c r="D209" s="177"/>
    </row>
    <row r="210" spans="4:4">
      <c r="D210" s="177"/>
    </row>
    <row r="211" spans="4:4">
      <c r="D211" s="177"/>
    </row>
    <row r="212" spans="4:4">
      <c r="D212" s="177"/>
    </row>
    <row r="213" spans="4:4">
      <c r="D213" s="177"/>
    </row>
    <row r="214" spans="4:4">
      <c r="D214" s="177"/>
    </row>
    <row r="215" spans="4:4">
      <c r="D215" s="177"/>
    </row>
    <row r="216" spans="4:4">
      <c r="D216" s="177"/>
    </row>
    <row r="217" spans="4:4">
      <c r="D217" s="177"/>
    </row>
    <row r="218" spans="4:4">
      <c r="D218" s="177"/>
    </row>
    <row r="219" spans="4:4">
      <c r="D219" s="177"/>
    </row>
    <row r="220" spans="4:4">
      <c r="D220" s="177"/>
    </row>
    <row r="221" spans="4:4">
      <c r="D221" s="177"/>
    </row>
    <row r="222" spans="4:4">
      <c r="D222" s="177"/>
    </row>
    <row r="223" spans="4:4">
      <c r="D223" s="177"/>
    </row>
    <row r="224" spans="4:4">
      <c r="D224" s="177"/>
    </row>
    <row r="225" spans="4:4">
      <c r="D225" s="177"/>
    </row>
    <row r="226" spans="4:4">
      <c r="D226" s="177"/>
    </row>
    <row r="227" spans="4:4">
      <c r="D227" s="177"/>
    </row>
    <row r="228" spans="4:4">
      <c r="D228" s="177"/>
    </row>
    <row r="229" spans="4:4">
      <c r="D229" s="177"/>
    </row>
    <row r="230" spans="4:4">
      <c r="D230" s="177"/>
    </row>
    <row r="231" spans="4:4">
      <c r="D231" s="177"/>
    </row>
    <row r="232" spans="4:4">
      <c r="D232" s="177"/>
    </row>
    <row r="233" spans="4:4">
      <c r="D233" s="177"/>
    </row>
    <row r="234" spans="4:4">
      <c r="D234" s="177"/>
    </row>
    <row r="235" spans="4:4">
      <c r="D235" s="177"/>
    </row>
    <row r="236" spans="4:4">
      <c r="D236" s="177"/>
    </row>
    <row r="237" spans="4:4">
      <c r="D237" s="177"/>
    </row>
    <row r="238" spans="4:4">
      <c r="D238" s="177"/>
    </row>
    <row r="239" spans="4:4">
      <c r="D239" s="177"/>
    </row>
    <row r="240" spans="4:4">
      <c r="D240" s="177"/>
    </row>
    <row r="241" spans="4:4">
      <c r="D241" s="177"/>
    </row>
    <row r="242" spans="4:4">
      <c r="D242" s="177"/>
    </row>
    <row r="243" spans="4:4">
      <c r="D243" s="177"/>
    </row>
    <row r="244" spans="4:4">
      <c r="D244" s="177"/>
    </row>
    <row r="245" spans="4:4">
      <c r="D245" s="177"/>
    </row>
    <row r="246" spans="4:4">
      <c r="D246" s="177"/>
    </row>
    <row r="247" spans="4:4">
      <c r="D247" s="177"/>
    </row>
    <row r="248" spans="4:4">
      <c r="D248" s="177"/>
    </row>
    <row r="249" spans="4:4">
      <c r="D249" s="177"/>
    </row>
    <row r="250" spans="4:4">
      <c r="D250" s="177"/>
    </row>
    <row r="251" spans="4:4">
      <c r="D251" s="177"/>
    </row>
    <row r="252" spans="4:4">
      <c r="D252" s="177"/>
    </row>
    <row r="253" spans="4:4">
      <c r="D253" s="177"/>
    </row>
    <row r="254" spans="4:4">
      <c r="D254" s="177"/>
    </row>
    <row r="255" spans="4:4">
      <c r="D255" s="177"/>
    </row>
    <row r="256" spans="4:4">
      <c r="D256" s="177"/>
    </row>
    <row r="257" spans="4:4">
      <c r="D257" s="177"/>
    </row>
    <row r="258" spans="4:4">
      <c r="D258" s="177"/>
    </row>
    <row r="259" spans="4:4">
      <c r="D259" s="177"/>
    </row>
    <row r="260" spans="4:4">
      <c r="D260" s="177"/>
    </row>
    <row r="261" spans="4:4">
      <c r="D261" s="177"/>
    </row>
    <row r="262" spans="4:4">
      <c r="D262" s="177"/>
    </row>
    <row r="263" spans="4:4">
      <c r="D263" s="177"/>
    </row>
    <row r="264" spans="4:4">
      <c r="D264" s="177"/>
    </row>
    <row r="265" spans="4:4">
      <c r="D265" s="177"/>
    </row>
    <row r="266" spans="4:4">
      <c r="D266" s="177"/>
    </row>
    <row r="267" spans="4:4">
      <c r="D267" s="177"/>
    </row>
    <row r="268" spans="4:4">
      <c r="D268" s="177"/>
    </row>
    <row r="269" spans="4:4">
      <c r="D269" s="177"/>
    </row>
    <row r="270" spans="4:4">
      <c r="D270" s="177"/>
    </row>
    <row r="271" spans="4:4">
      <c r="D271" s="177"/>
    </row>
    <row r="272" spans="4:4">
      <c r="D272" s="177"/>
    </row>
    <row r="273" spans="4:4">
      <c r="D273" s="177"/>
    </row>
    <row r="274" spans="4:4">
      <c r="D274" s="177"/>
    </row>
    <row r="275" spans="4:4">
      <c r="D275" s="177"/>
    </row>
    <row r="276" spans="4:4">
      <c r="D276" s="177"/>
    </row>
    <row r="277" spans="4:4">
      <c r="D277" s="177"/>
    </row>
    <row r="278" spans="4:4">
      <c r="D278" s="177"/>
    </row>
    <row r="279" spans="4:4">
      <c r="D279" s="177"/>
    </row>
    <row r="280" spans="4:4">
      <c r="D280" s="177"/>
    </row>
    <row r="281" spans="4:4">
      <c r="D281" s="177"/>
    </row>
    <row r="282" spans="4:4">
      <c r="D282" s="177"/>
    </row>
    <row r="283" spans="4:4">
      <c r="D283" s="177"/>
    </row>
    <row r="284" spans="4:4">
      <c r="D284" s="177"/>
    </row>
    <row r="285" spans="4:4">
      <c r="D285" s="177"/>
    </row>
    <row r="286" spans="4:4">
      <c r="D286" s="177"/>
    </row>
    <row r="287" spans="4:4">
      <c r="D287" s="177"/>
    </row>
    <row r="288" spans="4:4">
      <c r="D288" s="177"/>
    </row>
    <row r="289" spans="4:4">
      <c r="D289" s="177"/>
    </row>
    <row r="290" spans="4:4">
      <c r="D290" s="177"/>
    </row>
    <row r="291" spans="4:4">
      <c r="D291" s="177"/>
    </row>
    <row r="292" spans="4:4">
      <c r="D292" s="177"/>
    </row>
    <row r="293" spans="4:4">
      <c r="D293" s="177"/>
    </row>
    <row r="294" spans="4:4">
      <c r="D294" s="177"/>
    </row>
    <row r="295" spans="4:4">
      <c r="D295" s="177"/>
    </row>
    <row r="296" spans="4:4">
      <c r="D296" s="177"/>
    </row>
    <row r="297" spans="4:4">
      <c r="D297" s="177"/>
    </row>
    <row r="298" spans="4:4">
      <c r="D298" s="177"/>
    </row>
    <row r="299" spans="4:4">
      <c r="D299" s="177"/>
    </row>
    <row r="300" spans="4:4">
      <c r="D300" s="177"/>
    </row>
    <row r="301" spans="4:4">
      <c r="D301" s="177"/>
    </row>
    <row r="302" spans="4:4">
      <c r="D302" s="177"/>
    </row>
    <row r="303" spans="4:4">
      <c r="D303" s="177"/>
    </row>
    <row r="304" spans="4:4">
      <c r="D304" s="177"/>
    </row>
    <row r="305" spans="4:4">
      <c r="D305" s="177"/>
    </row>
    <row r="306" spans="4:4">
      <c r="D306" s="177"/>
    </row>
    <row r="307" spans="4:4">
      <c r="D307" s="177"/>
    </row>
    <row r="308" spans="4:4">
      <c r="D308" s="177"/>
    </row>
    <row r="309" spans="4:4">
      <c r="D309" s="177"/>
    </row>
    <row r="310" spans="4:4">
      <c r="D310" s="177"/>
    </row>
    <row r="311" spans="4:4">
      <c r="D311" s="177"/>
    </row>
    <row r="312" spans="4:4">
      <c r="D312" s="177"/>
    </row>
    <row r="313" spans="4:4">
      <c r="D313" s="177"/>
    </row>
    <row r="314" spans="4:4">
      <c r="D314" s="177"/>
    </row>
    <row r="315" spans="4:4">
      <c r="D315" s="177"/>
    </row>
    <row r="316" spans="4:4">
      <c r="D316" s="177"/>
    </row>
    <row r="317" spans="4:4">
      <c r="D317" s="177"/>
    </row>
    <row r="318" spans="4:4">
      <c r="D318" s="177"/>
    </row>
    <row r="319" spans="4:4">
      <c r="D319" s="177"/>
    </row>
    <row r="320" spans="4:4">
      <c r="D320" s="177"/>
    </row>
    <row r="321" spans="4:4">
      <c r="D321" s="177"/>
    </row>
    <row r="322" spans="4:4">
      <c r="D322" s="177"/>
    </row>
    <row r="323" spans="4:4">
      <c r="D323" s="177"/>
    </row>
    <row r="324" spans="4:4">
      <c r="D324" s="177"/>
    </row>
    <row r="325" spans="4:4">
      <c r="D325" s="177"/>
    </row>
    <row r="326" spans="4:4">
      <c r="D326" s="177"/>
    </row>
    <row r="327" spans="4:4">
      <c r="D327" s="177"/>
    </row>
    <row r="328" spans="4:4">
      <c r="D328" s="177"/>
    </row>
    <row r="329" spans="4:4">
      <c r="D329" s="177"/>
    </row>
    <row r="330" spans="4:4">
      <c r="D330" s="177"/>
    </row>
    <row r="331" spans="4:4">
      <c r="D331" s="177"/>
    </row>
    <row r="332" spans="4:4">
      <c r="D332" s="177"/>
    </row>
    <row r="333" spans="4:4">
      <c r="D333" s="177"/>
    </row>
    <row r="334" spans="4:4">
      <c r="D334" s="177"/>
    </row>
    <row r="335" spans="4:4">
      <c r="D335" s="177"/>
    </row>
    <row r="336" spans="4:4">
      <c r="D336" s="177"/>
    </row>
    <row r="337" spans="4:4">
      <c r="D337" s="177"/>
    </row>
    <row r="338" spans="4:4">
      <c r="D338" s="177"/>
    </row>
    <row r="339" spans="4:4">
      <c r="D339" s="177"/>
    </row>
    <row r="340" spans="4:4">
      <c r="D340" s="177"/>
    </row>
    <row r="341" spans="4:4">
      <c r="D341" s="177"/>
    </row>
    <row r="342" spans="4:4">
      <c r="D342" s="177"/>
    </row>
    <row r="343" spans="4:4">
      <c r="D343" s="177"/>
    </row>
    <row r="344" spans="4:4">
      <c r="D344" s="177"/>
    </row>
    <row r="345" spans="4:4">
      <c r="D345" s="177"/>
    </row>
    <row r="346" spans="4:4">
      <c r="D346" s="177"/>
    </row>
    <row r="347" spans="4:4">
      <c r="D347" s="177"/>
    </row>
    <row r="348" spans="4:4">
      <c r="D348" s="177"/>
    </row>
    <row r="349" spans="4:4">
      <c r="D349" s="177"/>
    </row>
    <row r="350" spans="4:4">
      <c r="D350" s="177"/>
    </row>
    <row r="351" spans="4:4">
      <c r="D351" s="177"/>
    </row>
    <row r="352" spans="4:4">
      <c r="D352" s="177"/>
    </row>
    <row r="353" spans="4:4">
      <c r="D353" s="177"/>
    </row>
    <row r="354" spans="4:4">
      <c r="D354" s="177"/>
    </row>
    <row r="355" spans="4:4">
      <c r="D355" s="177"/>
    </row>
    <row r="356" spans="4:4">
      <c r="D356" s="177"/>
    </row>
    <row r="357" spans="4:4">
      <c r="D357" s="177"/>
    </row>
    <row r="358" spans="4:4">
      <c r="D358" s="177"/>
    </row>
    <row r="359" spans="4:4">
      <c r="D359" s="177"/>
    </row>
    <row r="360" spans="4:4">
      <c r="D360" s="177"/>
    </row>
    <row r="361" spans="4:4">
      <c r="D361" s="177"/>
    </row>
    <row r="362" spans="4:4">
      <c r="D362" s="177"/>
    </row>
    <row r="363" spans="4:4">
      <c r="D363" s="177"/>
    </row>
    <row r="364" spans="4:4">
      <c r="D364" s="177"/>
    </row>
    <row r="365" spans="4:4">
      <c r="D365" s="177"/>
    </row>
    <row r="366" spans="4:4">
      <c r="D366" s="177"/>
    </row>
    <row r="367" spans="4:4">
      <c r="D367" s="177"/>
    </row>
    <row r="368" spans="4:4">
      <c r="D368" s="177"/>
    </row>
    <row r="369" spans="4:4">
      <c r="D369" s="177"/>
    </row>
    <row r="370" spans="4:4">
      <c r="D370" s="177"/>
    </row>
    <row r="371" spans="4:4">
      <c r="D371" s="177"/>
    </row>
    <row r="372" spans="4:4">
      <c r="D372" s="177"/>
    </row>
    <row r="373" spans="4:4">
      <c r="D373" s="177"/>
    </row>
    <row r="374" spans="4:4">
      <c r="D374" s="177"/>
    </row>
    <row r="375" spans="4:4">
      <c r="D375" s="177"/>
    </row>
    <row r="376" spans="4:4">
      <c r="D376" s="177"/>
    </row>
    <row r="377" spans="4:4">
      <c r="D377" s="177"/>
    </row>
    <row r="378" spans="4:4">
      <c r="D378" s="177"/>
    </row>
    <row r="379" spans="4:4">
      <c r="D379" s="177"/>
    </row>
    <row r="380" spans="4:4">
      <c r="D380" s="177"/>
    </row>
    <row r="381" spans="4:4">
      <c r="D381" s="177"/>
    </row>
    <row r="382" spans="4:4">
      <c r="D382" s="177"/>
    </row>
    <row r="383" spans="4:4">
      <c r="D383" s="177"/>
    </row>
    <row r="384" spans="4:4">
      <c r="D384" s="177"/>
    </row>
    <row r="385" spans="4:4">
      <c r="D385" s="177"/>
    </row>
    <row r="386" spans="4:4">
      <c r="D386" s="177"/>
    </row>
    <row r="387" spans="4:4">
      <c r="D387" s="177"/>
    </row>
    <row r="388" spans="4:4">
      <c r="D388" s="177"/>
    </row>
    <row r="389" spans="4:4">
      <c r="D389" s="177"/>
    </row>
    <row r="390" spans="4:4">
      <c r="D390" s="177"/>
    </row>
    <row r="391" spans="4:4">
      <c r="D391" s="177"/>
    </row>
    <row r="392" spans="4:4">
      <c r="D392" s="177"/>
    </row>
    <row r="393" spans="4:4">
      <c r="D393" s="177"/>
    </row>
    <row r="394" spans="4:4">
      <c r="D394" s="177"/>
    </row>
    <row r="395" spans="4:4">
      <c r="D395" s="177"/>
    </row>
    <row r="396" spans="4:4">
      <c r="D396" s="177"/>
    </row>
    <row r="397" spans="4:4">
      <c r="D397" s="177"/>
    </row>
    <row r="398" spans="4:4">
      <c r="D398" s="177"/>
    </row>
    <row r="399" spans="4:4">
      <c r="D399" s="177"/>
    </row>
    <row r="400" spans="4:4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32">
    <mergeCell ref="B66:G66"/>
    <mergeCell ref="B67:G67"/>
    <mergeCell ref="B45:G45"/>
    <mergeCell ref="B57:G57"/>
    <mergeCell ref="B59:G59"/>
    <mergeCell ref="B60:G60"/>
    <mergeCell ref="B62:G62"/>
    <mergeCell ref="F65:G65"/>
    <mergeCell ref="C38:G38"/>
    <mergeCell ref="C40:G40"/>
    <mergeCell ref="C41:G41"/>
    <mergeCell ref="C42:G42"/>
    <mergeCell ref="F43:G43"/>
    <mergeCell ref="B44:G44"/>
    <mergeCell ref="B25:G25"/>
    <mergeCell ref="F30:G30"/>
    <mergeCell ref="F33:G33"/>
    <mergeCell ref="C35:G35"/>
    <mergeCell ref="C36:G36"/>
    <mergeCell ref="C37:G37"/>
    <mergeCell ref="B16:G16"/>
    <mergeCell ref="B18:G18"/>
    <mergeCell ref="B19:G19"/>
    <mergeCell ref="B21:G21"/>
    <mergeCell ref="F23:G23"/>
    <mergeCell ref="B24:G24"/>
    <mergeCell ref="A1:G1"/>
    <mergeCell ref="C7:G7"/>
    <mergeCell ref="F8:G8"/>
    <mergeCell ref="B9:G9"/>
    <mergeCell ref="B10:G10"/>
    <mergeCell ref="B15:G15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1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52</v>
      </c>
      <c r="C2" s="157" t="s">
        <v>53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300</v>
      </c>
      <c r="H6" s="35"/>
    </row>
    <row r="7" spans="1:10" ht="15.75" customHeight="1">
      <c r="B7" s="93" t="str">
        <f>C2</f>
        <v>Veřejné osvětlení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300 2015006 Pol'!G162</f>
        <v>0</v>
      </c>
      <c r="I18" s="32"/>
      <c r="J18" s="32"/>
      <c r="O18">
        <f>'SO 300 2015006 Pol'!AN162</f>
        <v>0</v>
      </c>
      <c r="P18">
        <f>'SO 300 2015006 Pol'!AO162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300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75</v>
      </c>
      <c r="B23" s="162" t="s">
        <v>76</v>
      </c>
      <c r="C23" s="161"/>
      <c r="D23" s="161"/>
      <c r="E23" s="161"/>
      <c r="F23" s="161"/>
      <c r="G23" s="163"/>
      <c r="H23" s="275">
        <f>'SO 300 2015006 Pol'!F39</f>
        <v>0</v>
      </c>
      <c r="I23" s="32"/>
      <c r="J23" s="32"/>
    </row>
    <row r="24" spans="1:55" ht="12.75" customHeight="1">
      <c r="A24" s="164" t="s">
        <v>87</v>
      </c>
      <c r="B24" s="162" t="s">
        <v>88</v>
      </c>
      <c r="C24" s="161"/>
      <c r="D24" s="161"/>
      <c r="E24" s="161"/>
      <c r="F24" s="161"/>
      <c r="G24" s="163"/>
      <c r="H24" s="275">
        <f>'SO 300 2015006 Pol'!F8+'SO 300 2015006 Pol'!F31+'SO 300 2015006 Pol'!F45</f>
        <v>0</v>
      </c>
      <c r="I24" s="32"/>
      <c r="J24" s="32"/>
    </row>
    <row r="25" spans="1:55" ht="12.75" customHeight="1">
      <c r="A25" s="164" t="s">
        <v>89</v>
      </c>
      <c r="B25" s="162" t="s">
        <v>90</v>
      </c>
      <c r="C25" s="161"/>
      <c r="D25" s="161"/>
      <c r="E25" s="161"/>
      <c r="F25" s="161"/>
      <c r="G25" s="163"/>
      <c r="H25" s="275">
        <f>'SO 300 2015006 Pol'!F27</f>
        <v>0</v>
      </c>
      <c r="I25" s="32"/>
      <c r="J25" s="32"/>
    </row>
    <row r="26" spans="1:55" ht="12.75" customHeight="1">
      <c r="A26" s="164" t="s">
        <v>97</v>
      </c>
      <c r="B26" s="162" t="s">
        <v>98</v>
      </c>
      <c r="C26" s="161"/>
      <c r="D26" s="161"/>
      <c r="E26" s="161"/>
      <c r="F26" s="161"/>
      <c r="G26" s="163"/>
      <c r="H26" s="275">
        <f>'SO 300 2015006 Pol'!F48</f>
        <v>0</v>
      </c>
      <c r="I26" s="32"/>
      <c r="J26" s="32"/>
    </row>
    <row r="27" spans="1:55" ht="12.75" customHeight="1">
      <c r="A27" s="164" t="s">
        <v>99</v>
      </c>
      <c r="B27" s="162" t="s">
        <v>100</v>
      </c>
      <c r="C27" s="161"/>
      <c r="D27" s="161"/>
      <c r="E27" s="161"/>
      <c r="F27" s="161"/>
      <c r="G27" s="163"/>
      <c r="H27" s="275">
        <f>'SO 300 2015006 Pol'!F146</f>
        <v>0</v>
      </c>
      <c r="I27" s="32"/>
      <c r="J27" s="32"/>
    </row>
    <row r="28" spans="1:55" ht="12.75" customHeight="1" thickBot="1">
      <c r="A28" s="171"/>
      <c r="B28" s="172" t="s">
        <v>554</v>
      </c>
      <c r="C28" s="173"/>
      <c r="D28" s="174" t="str">
        <f>D21</f>
        <v>2015006</v>
      </c>
      <c r="E28" s="173"/>
      <c r="F28" s="173"/>
      <c r="G28" s="175"/>
      <c r="H28" s="276">
        <f>SUM(H23:H27)</f>
        <v>0</v>
      </c>
      <c r="I28" s="32"/>
      <c r="J28" s="32"/>
    </row>
    <row r="29" spans="1:55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145" workbookViewId="0">
      <selection activeCell="C159" sqref="C159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52</v>
      </c>
      <c r="C3" s="203" t="s">
        <v>53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87</v>
      </c>
      <c r="C8" s="263" t="s">
        <v>88</v>
      </c>
      <c r="D8" s="212"/>
      <c r="E8" s="217"/>
      <c r="F8" s="222">
        <f>SUM(G9:G26)</f>
        <v>0</v>
      </c>
      <c r="G8" s="223"/>
      <c r="H8" s="224"/>
      <c r="I8" s="240"/>
    </row>
    <row r="9" spans="1:60" outlineLevel="1">
      <c r="A9" s="236"/>
      <c r="B9" s="207" t="s">
        <v>450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36">
        <v>1</v>
      </c>
      <c r="B10" s="211" t="s">
        <v>952</v>
      </c>
      <c r="C10" s="266" t="s">
        <v>953</v>
      </c>
      <c r="D10" s="214" t="s">
        <v>169</v>
      </c>
      <c r="E10" s="219">
        <v>15</v>
      </c>
      <c r="F10" s="230"/>
      <c r="G10" s="228">
        <f>ROUND(E10*F10,2)</f>
        <v>0</v>
      </c>
      <c r="H10" s="227" t="s">
        <v>281</v>
      </c>
      <c r="I10" s="241" t="s">
        <v>122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>
        <v>21</v>
      </c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/>
      <c r="B11" s="208" t="s">
        <v>475</v>
      </c>
      <c r="C11" s="265"/>
      <c r="D11" s="237"/>
      <c r="E11" s="238"/>
      <c r="F11" s="239"/>
      <c r="G11" s="229"/>
      <c r="H11" s="227"/>
      <c r="I11" s="241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0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36"/>
      <c r="B12" s="208" t="s">
        <v>476</v>
      </c>
      <c r="C12" s="265"/>
      <c r="D12" s="237"/>
      <c r="E12" s="238"/>
      <c r="F12" s="239"/>
      <c r="G12" s="229"/>
      <c r="H12" s="227"/>
      <c r="I12" s="241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>
        <v>2</v>
      </c>
      <c r="B13" s="211" t="s">
        <v>477</v>
      </c>
      <c r="C13" s="266" t="s">
        <v>954</v>
      </c>
      <c r="D13" s="214" t="s">
        <v>193</v>
      </c>
      <c r="E13" s="219">
        <v>70</v>
      </c>
      <c r="F13" s="230"/>
      <c r="G13" s="228">
        <f>ROUND(E13*F13,2)</f>
        <v>0</v>
      </c>
      <c r="H13" s="227" t="s">
        <v>281</v>
      </c>
      <c r="I13" s="241" t="s">
        <v>122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>
        <v>21</v>
      </c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/>
      <c r="B14" s="208" t="s">
        <v>931</v>
      </c>
      <c r="C14" s="265"/>
      <c r="D14" s="237"/>
      <c r="E14" s="238"/>
      <c r="F14" s="239"/>
      <c r="G14" s="229"/>
      <c r="H14" s="227"/>
      <c r="I14" s="241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>
        <v>0</v>
      </c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/>
      <c r="B15" s="208" t="s">
        <v>932</v>
      </c>
      <c r="C15" s="265"/>
      <c r="D15" s="237"/>
      <c r="E15" s="238"/>
      <c r="F15" s="239"/>
      <c r="G15" s="229"/>
      <c r="H15" s="227"/>
      <c r="I15" s="241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>
        <v>3</v>
      </c>
      <c r="B16" s="211" t="s">
        <v>933</v>
      </c>
      <c r="C16" s="266" t="s">
        <v>955</v>
      </c>
      <c r="D16" s="214" t="s">
        <v>120</v>
      </c>
      <c r="E16" s="219">
        <v>3.5840000000000001</v>
      </c>
      <c r="F16" s="230"/>
      <c r="G16" s="228">
        <f>ROUND(E16*F16,2)</f>
        <v>0</v>
      </c>
      <c r="H16" s="227" t="s">
        <v>483</v>
      </c>
      <c r="I16" s="241" t="s">
        <v>122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>
        <v>4</v>
      </c>
      <c r="B17" s="211" t="s">
        <v>524</v>
      </c>
      <c r="C17" s="266" t="s">
        <v>956</v>
      </c>
      <c r="D17" s="214" t="s">
        <v>393</v>
      </c>
      <c r="E17" s="219">
        <v>4</v>
      </c>
      <c r="F17" s="230"/>
      <c r="G17" s="228">
        <f>ROUND(E17*F17,2)</f>
        <v>0</v>
      </c>
      <c r="H17" s="227"/>
      <c r="I17" s="241" t="s">
        <v>200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>
        <v>5</v>
      </c>
      <c r="B18" s="211" t="s">
        <v>526</v>
      </c>
      <c r="C18" s="266" t="s">
        <v>957</v>
      </c>
      <c r="D18" s="214" t="s">
        <v>203</v>
      </c>
      <c r="E18" s="219">
        <v>80</v>
      </c>
      <c r="F18" s="230"/>
      <c r="G18" s="228">
        <f>ROUND(E18*F18,2)</f>
        <v>0</v>
      </c>
      <c r="H18" s="227"/>
      <c r="I18" s="241" t="s">
        <v>200</v>
      </c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>
        <v>21</v>
      </c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/>
      <c r="B19" s="208" t="s">
        <v>438</v>
      </c>
      <c r="C19" s="265"/>
      <c r="D19" s="237"/>
      <c r="E19" s="238"/>
      <c r="F19" s="239"/>
      <c r="G19" s="229"/>
      <c r="H19" s="227"/>
      <c r="I19" s="241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>
        <v>0</v>
      </c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/>
      <c r="B20" s="208" t="s">
        <v>439</v>
      </c>
      <c r="C20" s="265"/>
      <c r="D20" s="237"/>
      <c r="E20" s="238"/>
      <c r="F20" s="239"/>
      <c r="G20" s="229"/>
      <c r="H20" s="227"/>
      <c r="I20" s="241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6"/>
      <c r="B21" s="208" t="s">
        <v>444</v>
      </c>
      <c r="C21" s="265"/>
      <c r="D21" s="237"/>
      <c r="E21" s="238"/>
      <c r="F21" s="239"/>
      <c r="G21" s="229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1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>
        <v>6</v>
      </c>
      <c r="B22" s="211" t="s">
        <v>448</v>
      </c>
      <c r="C22" s="266" t="s">
        <v>958</v>
      </c>
      <c r="D22" s="214" t="s">
        <v>169</v>
      </c>
      <c r="E22" s="219">
        <v>28</v>
      </c>
      <c r="F22" s="230"/>
      <c r="G22" s="228">
        <f>ROUND(E22*F22,2)</f>
        <v>0</v>
      </c>
      <c r="H22" s="227" t="s">
        <v>281</v>
      </c>
      <c r="I22" s="241" t="s">
        <v>122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36"/>
      <c r="B23" s="211"/>
      <c r="C23" s="267" t="s">
        <v>959</v>
      </c>
      <c r="D23" s="215"/>
      <c r="E23" s="220">
        <v>28</v>
      </c>
      <c r="F23" s="228"/>
      <c r="G23" s="228"/>
      <c r="H23" s="227"/>
      <c r="I23" s="241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>
      <c r="A24" s="236"/>
      <c r="B24" s="208" t="s">
        <v>504</v>
      </c>
      <c r="C24" s="265"/>
      <c r="D24" s="237"/>
      <c r="E24" s="238"/>
      <c r="F24" s="239"/>
      <c r="G24" s="229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>
        <v>0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36"/>
      <c r="B25" s="208" t="s">
        <v>505</v>
      </c>
      <c r="C25" s="265"/>
      <c r="D25" s="237"/>
      <c r="E25" s="238"/>
      <c r="F25" s="239"/>
      <c r="G25" s="229"/>
      <c r="H25" s="227"/>
      <c r="I25" s="241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200" t="str">
        <f>B25</f>
        <v>krajníků, desek nebo panelů od spojovacího materiálu s odklizením a uložením očištěných hmot a spojovacího materiálu na skládku na vzdálenost do 10 m</v>
      </c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6">
        <v>7</v>
      </c>
      <c r="B26" s="211" t="s">
        <v>960</v>
      </c>
      <c r="C26" s="266" t="s">
        <v>961</v>
      </c>
      <c r="D26" s="214" t="s">
        <v>169</v>
      </c>
      <c r="E26" s="219">
        <v>28</v>
      </c>
      <c r="F26" s="230"/>
      <c r="G26" s="228">
        <f>ROUND(E26*F26,2)</f>
        <v>0</v>
      </c>
      <c r="H26" s="227" t="s">
        <v>281</v>
      </c>
      <c r="I26" s="241" t="s">
        <v>122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>
        <v>21</v>
      </c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>
      <c r="A27" s="235" t="s">
        <v>114</v>
      </c>
      <c r="B27" s="210" t="s">
        <v>89</v>
      </c>
      <c r="C27" s="263" t="s">
        <v>90</v>
      </c>
      <c r="D27" s="212"/>
      <c r="E27" s="217"/>
      <c r="F27" s="231">
        <f>SUM(G28:G30)</f>
        <v>0</v>
      </c>
      <c r="G27" s="232"/>
      <c r="H27" s="224"/>
      <c r="I27" s="240"/>
    </row>
    <row r="28" spans="1:60" outlineLevel="1">
      <c r="A28" s="236"/>
      <c r="B28" s="207" t="s">
        <v>541</v>
      </c>
      <c r="C28" s="264"/>
      <c r="D28" s="213"/>
      <c r="E28" s="218"/>
      <c r="F28" s="225"/>
      <c r="G28" s="226"/>
      <c r="H28" s="227"/>
      <c r="I28" s="241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>
        <v>0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36"/>
      <c r="B29" s="208" t="s">
        <v>542</v>
      </c>
      <c r="C29" s="265"/>
      <c r="D29" s="237"/>
      <c r="E29" s="238"/>
      <c r="F29" s="239"/>
      <c r="G29" s="229"/>
      <c r="H29" s="227"/>
      <c r="I29" s="241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36">
        <v>8</v>
      </c>
      <c r="B30" s="211" t="s">
        <v>543</v>
      </c>
      <c r="C30" s="266" t="s">
        <v>951</v>
      </c>
      <c r="D30" s="214" t="s">
        <v>254</v>
      </c>
      <c r="E30" s="219">
        <v>9.9075199999999999</v>
      </c>
      <c r="F30" s="230"/>
      <c r="G30" s="228">
        <f>ROUND(E30*F30,2)</f>
        <v>0</v>
      </c>
      <c r="H30" s="227" t="s">
        <v>281</v>
      </c>
      <c r="I30" s="241" t="s">
        <v>122</v>
      </c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>
        <v>21</v>
      </c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>
      <c r="A31" s="235" t="s">
        <v>114</v>
      </c>
      <c r="B31" s="210" t="s">
        <v>87</v>
      </c>
      <c r="C31" s="263" t="s">
        <v>88</v>
      </c>
      <c r="D31" s="212"/>
      <c r="E31" s="217"/>
      <c r="F31" s="231">
        <f>SUM(G32:G38)</f>
        <v>0</v>
      </c>
      <c r="G31" s="232"/>
      <c r="H31" s="224"/>
      <c r="I31" s="240"/>
    </row>
    <row r="32" spans="1:60" outlineLevel="1">
      <c r="A32" s="236">
        <v>9</v>
      </c>
      <c r="B32" s="211" t="s">
        <v>962</v>
      </c>
      <c r="C32" s="266" t="s">
        <v>963</v>
      </c>
      <c r="D32" s="214" t="s">
        <v>203</v>
      </c>
      <c r="E32" s="219">
        <v>70</v>
      </c>
      <c r="F32" s="230"/>
      <c r="G32" s="228">
        <f>ROUND(E32*F32,2)</f>
        <v>0</v>
      </c>
      <c r="H32" s="227"/>
      <c r="I32" s="241" t="s">
        <v>200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36"/>
      <c r="B33" s="208" t="s">
        <v>531</v>
      </c>
      <c r="C33" s="265"/>
      <c r="D33" s="237"/>
      <c r="E33" s="238"/>
      <c r="F33" s="239"/>
      <c r="G33" s="229"/>
      <c r="H33" s="227"/>
      <c r="I33" s="241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>
        <v>0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36"/>
      <c r="B34" s="208" t="s">
        <v>532</v>
      </c>
      <c r="C34" s="265"/>
      <c r="D34" s="237"/>
      <c r="E34" s="238"/>
      <c r="F34" s="239"/>
      <c r="G34" s="229"/>
      <c r="H34" s="227"/>
      <c r="I34" s="241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>
      <c r="A35" s="236">
        <v>10</v>
      </c>
      <c r="B35" s="211" t="s">
        <v>533</v>
      </c>
      <c r="C35" s="266" t="s">
        <v>534</v>
      </c>
      <c r="D35" s="214" t="s">
        <v>254</v>
      </c>
      <c r="E35" s="219">
        <v>12.113</v>
      </c>
      <c r="F35" s="230"/>
      <c r="G35" s="228">
        <f>ROUND(E35*F35,2)</f>
        <v>0</v>
      </c>
      <c r="H35" s="227" t="s">
        <v>535</v>
      </c>
      <c r="I35" s="241" t="s">
        <v>122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/>
      <c r="B36" s="208" t="s">
        <v>536</v>
      </c>
      <c r="C36" s="265"/>
      <c r="D36" s="237"/>
      <c r="E36" s="238"/>
      <c r="F36" s="239"/>
      <c r="G36" s="229"/>
      <c r="H36" s="227"/>
      <c r="I36" s="241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>
        <v>0</v>
      </c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>
        <v>11</v>
      </c>
      <c r="B37" s="211" t="s">
        <v>537</v>
      </c>
      <c r="C37" s="266" t="s">
        <v>949</v>
      </c>
      <c r="D37" s="214" t="s">
        <v>254</v>
      </c>
      <c r="E37" s="219">
        <v>12.113</v>
      </c>
      <c r="F37" s="230"/>
      <c r="G37" s="228">
        <f>ROUND(E37*F37,2)</f>
        <v>0</v>
      </c>
      <c r="H37" s="227" t="s">
        <v>483</v>
      </c>
      <c r="I37" s="241" t="s">
        <v>122</v>
      </c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>
        <v>21</v>
      </c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>
        <v>12</v>
      </c>
      <c r="B38" s="211" t="s">
        <v>539</v>
      </c>
      <c r="C38" s="266" t="s">
        <v>950</v>
      </c>
      <c r="D38" s="214" t="s">
        <v>254</v>
      </c>
      <c r="E38" s="219">
        <v>60.564999999999998</v>
      </c>
      <c r="F38" s="230"/>
      <c r="G38" s="228">
        <f>ROUND(E38*F38,2)</f>
        <v>0</v>
      </c>
      <c r="H38" s="227" t="s">
        <v>483</v>
      </c>
      <c r="I38" s="241" t="s">
        <v>122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>
        <v>21</v>
      </c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>
      <c r="A39" s="235" t="s">
        <v>114</v>
      </c>
      <c r="B39" s="210" t="s">
        <v>75</v>
      </c>
      <c r="C39" s="263" t="s">
        <v>76</v>
      </c>
      <c r="D39" s="212"/>
      <c r="E39" s="217"/>
      <c r="F39" s="231">
        <f>SUM(G40:G44)</f>
        <v>0</v>
      </c>
      <c r="G39" s="232"/>
      <c r="H39" s="224"/>
      <c r="I39" s="240"/>
    </row>
    <row r="40" spans="1:60" outlineLevel="1">
      <c r="A40" s="236"/>
      <c r="B40" s="207" t="s">
        <v>278</v>
      </c>
      <c r="C40" s="264"/>
      <c r="D40" s="213"/>
      <c r="E40" s="218"/>
      <c r="F40" s="225"/>
      <c r="G40" s="226"/>
      <c r="H40" s="227"/>
      <c r="I40" s="241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>
        <v>0</v>
      </c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36">
        <v>13</v>
      </c>
      <c r="B41" s="211" t="s">
        <v>279</v>
      </c>
      <c r="C41" s="266" t="s">
        <v>964</v>
      </c>
      <c r="D41" s="214" t="s">
        <v>169</v>
      </c>
      <c r="E41" s="219">
        <v>28</v>
      </c>
      <c r="F41" s="230"/>
      <c r="G41" s="228">
        <f>ROUND(E41*F41,2)</f>
        <v>0</v>
      </c>
      <c r="H41" s="227" t="s">
        <v>281</v>
      </c>
      <c r="I41" s="241" t="s">
        <v>122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>
        <v>21</v>
      </c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/>
      <c r="B42" s="208" t="s">
        <v>965</v>
      </c>
      <c r="C42" s="265"/>
      <c r="D42" s="237"/>
      <c r="E42" s="238"/>
      <c r="F42" s="239"/>
      <c r="G42" s="229"/>
      <c r="H42" s="227"/>
      <c r="I42" s="241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>
        <v>0</v>
      </c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22.5" outlineLevel="1">
      <c r="A43" s="236"/>
      <c r="B43" s="208" t="s">
        <v>966</v>
      </c>
      <c r="C43" s="265"/>
      <c r="D43" s="237"/>
      <c r="E43" s="238"/>
      <c r="F43" s="239"/>
      <c r="G43" s="229"/>
      <c r="H43" s="227"/>
      <c r="I43" s="241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200" t="str">
        <f>B43</f>
        <v>s provedením lože z kameniva drceného, s vyplněním spár, s dvojitým hutněním a se smetením přebytečného materiálu na krajnici. S dodáním hmot pro lože a výplň spár.</v>
      </c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>
      <c r="A44" s="236">
        <v>14</v>
      </c>
      <c r="B44" s="211" t="s">
        <v>967</v>
      </c>
      <c r="C44" s="266" t="s">
        <v>968</v>
      </c>
      <c r="D44" s="214" t="s">
        <v>169</v>
      </c>
      <c r="E44" s="219">
        <v>28</v>
      </c>
      <c r="F44" s="230"/>
      <c r="G44" s="228">
        <f>ROUND(E44*F44,2)</f>
        <v>0</v>
      </c>
      <c r="H44" s="227" t="s">
        <v>281</v>
      </c>
      <c r="I44" s="241" t="s">
        <v>122</v>
      </c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>
        <v>21</v>
      </c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>
      <c r="A45" s="235" t="s">
        <v>114</v>
      </c>
      <c r="B45" s="210" t="s">
        <v>87</v>
      </c>
      <c r="C45" s="263" t="s">
        <v>88</v>
      </c>
      <c r="D45" s="212"/>
      <c r="E45" s="217"/>
      <c r="F45" s="231">
        <f>SUM(G46:G47)</f>
        <v>0</v>
      </c>
      <c r="G45" s="232"/>
      <c r="H45" s="224"/>
      <c r="I45" s="240"/>
    </row>
    <row r="46" spans="1:60" outlineLevel="1">
      <c r="A46" s="236"/>
      <c r="B46" s="207" t="s">
        <v>515</v>
      </c>
      <c r="C46" s="264"/>
      <c r="D46" s="213"/>
      <c r="E46" s="218"/>
      <c r="F46" s="225"/>
      <c r="G46" s="226"/>
      <c r="H46" s="227"/>
      <c r="I46" s="241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>
        <v>0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>
        <v>15</v>
      </c>
      <c r="B47" s="211" t="s">
        <v>521</v>
      </c>
      <c r="C47" s="266" t="s">
        <v>522</v>
      </c>
      <c r="D47" s="214" t="s">
        <v>254</v>
      </c>
      <c r="E47" s="219">
        <v>12.113</v>
      </c>
      <c r="F47" s="230"/>
      <c r="G47" s="228">
        <f>ROUND(E47*F47,2)</f>
        <v>0</v>
      </c>
      <c r="H47" s="227" t="s">
        <v>483</v>
      </c>
      <c r="I47" s="241" t="s">
        <v>122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>
      <c r="A48" s="235" t="s">
        <v>114</v>
      </c>
      <c r="B48" s="210" t="s">
        <v>97</v>
      </c>
      <c r="C48" s="263" t="s">
        <v>98</v>
      </c>
      <c r="D48" s="212"/>
      <c r="E48" s="217"/>
      <c r="F48" s="231">
        <f>SUM(G49:G145)</f>
        <v>0</v>
      </c>
      <c r="G48" s="232"/>
      <c r="H48" s="224"/>
      <c r="I48" s="240"/>
    </row>
    <row r="49" spans="1:60" outlineLevel="1">
      <c r="A49" s="236"/>
      <c r="B49" s="207" t="s">
        <v>969</v>
      </c>
      <c r="C49" s="264"/>
      <c r="D49" s="213"/>
      <c r="E49" s="218"/>
      <c r="F49" s="225"/>
      <c r="G49" s="226"/>
      <c r="H49" s="227"/>
      <c r="I49" s="241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>
        <v>0</v>
      </c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>
        <v>16</v>
      </c>
      <c r="B50" s="211" t="s">
        <v>970</v>
      </c>
      <c r="C50" s="266" t="s">
        <v>971</v>
      </c>
      <c r="D50" s="214" t="s">
        <v>193</v>
      </c>
      <c r="E50" s="219">
        <v>150</v>
      </c>
      <c r="F50" s="230"/>
      <c r="G50" s="228">
        <f>ROUND(E50*F50,2)</f>
        <v>0</v>
      </c>
      <c r="H50" s="227" t="s">
        <v>97</v>
      </c>
      <c r="I50" s="241" t="s">
        <v>122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/>
      <c r="B51" s="211"/>
      <c r="C51" s="268" t="s">
        <v>972</v>
      </c>
      <c r="D51" s="216"/>
      <c r="E51" s="221"/>
      <c r="F51" s="233"/>
      <c r="G51" s="234"/>
      <c r="H51" s="227"/>
      <c r="I51" s="241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200" t="str">
        <f>C51</f>
        <v>včetně montáže svorek spojovacích, odbočných, upevňovacích a spojovacího materiálu.</v>
      </c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>
        <v>17</v>
      </c>
      <c r="B52" s="211" t="s">
        <v>973</v>
      </c>
      <c r="C52" s="266" t="s">
        <v>974</v>
      </c>
      <c r="D52" s="214" t="s">
        <v>193</v>
      </c>
      <c r="E52" s="219">
        <v>10</v>
      </c>
      <c r="F52" s="230"/>
      <c r="G52" s="228">
        <f>ROUND(E52*F52,2)</f>
        <v>0</v>
      </c>
      <c r="H52" s="227" t="s">
        <v>97</v>
      </c>
      <c r="I52" s="241" t="s">
        <v>122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/>
      <c r="B53" s="211"/>
      <c r="C53" s="268" t="s">
        <v>972</v>
      </c>
      <c r="D53" s="216"/>
      <c r="E53" s="221"/>
      <c r="F53" s="233"/>
      <c r="G53" s="234"/>
      <c r="H53" s="227"/>
      <c r="I53" s="241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200" t="str">
        <f>C53</f>
        <v>včetně montáže svorek spojovacích, odbočných, upevňovacích a spojovacího materiálu.</v>
      </c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/>
      <c r="B54" s="208" t="s">
        <v>975</v>
      </c>
      <c r="C54" s="265"/>
      <c r="D54" s="237"/>
      <c r="E54" s="238"/>
      <c r="F54" s="239"/>
      <c r="G54" s="229"/>
      <c r="H54" s="227"/>
      <c r="I54" s="241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>
        <v>0</v>
      </c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6"/>
      <c r="B55" s="208" t="s">
        <v>976</v>
      </c>
      <c r="C55" s="265"/>
      <c r="D55" s="237"/>
      <c r="E55" s="238"/>
      <c r="F55" s="239"/>
      <c r="G55" s="229"/>
      <c r="H55" s="227"/>
      <c r="I55" s="241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36">
        <v>18</v>
      </c>
      <c r="B56" s="211" t="s">
        <v>977</v>
      </c>
      <c r="C56" s="266" t="s">
        <v>978</v>
      </c>
      <c r="D56" s="214" t="s">
        <v>333</v>
      </c>
      <c r="E56" s="219">
        <v>1</v>
      </c>
      <c r="F56" s="230"/>
      <c r="G56" s="228">
        <f>ROUND(E56*F56,2)</f>
        <v>0</v>
      </c>
      <c r="H56" s="227" t="s">
        <v>97</v>
      </c>
      <c r="I56" s="241" t="s">
        <v>122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>
      <c r="A57" s="236">
        <v>19</v>
      </c>
      <c r="B57" s="211" t="s">
        <v>979</v>
      </c>
      <c r="C57" s="266" t="s">
        <v>980</v>
      </c>
      <c r="D57" s="214" t="s">
        <v>333</v>
      </c>
      <c r="E57" s="219">
        <v>2</v>
      </c>
      <c r="F57" s="230"/>
      <c r="G57" s="228">
        <f>ROUND(E57*F57,2)</f>
        <v>0</v>
      </c>
      <c r="H57" s="227"/>
      <c r="I57" s="241" t="s">
        <v>122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>
      <c r="A58" s="236">
        <v>20</v>
      </c>
      <c r="B58" s="211" t="s">
        <v>981</v>
      </c>
      <c r="C58" s="266" t="s">
        <v>982</v>
      </c>
      <c r="D58" s="214" t="s">
        <v>333</v>
      </c>
      <c r="E58" s="219">
        <v>4</v>
      </c>
      <c r="F58" s="230"/>
      <c r="G58" s="228">
        <f>ROUND(E58*F58,2)</f>
        <v>0</v>
      </c>
      <c r="H58" s="227"/>
      <c r="I58" s="241" t="s">
        <v>122</v>
      </c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>
        <v>21</v>
      </c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36">
        <v>21</v>
      </c>
      <c r="B59" s="211" t="s">
        <v>983</v>
      </c>
      <c r="C59" s="266" t="s">
        <v>984</v>
      </c>
      <c r="D59" s="214" t="s">
        <v>333</v>
      </c>
      <c r="E59" s="219">
        <v>3</v>
      </c>
      <c r="F59" s="230"/>
      <c r="G59" s="228">
        <f>ROUND(E59*F59,2)</f>
        <v>0</v>
      </c>
      <c r="H59" s="227"/>
      <c r="I59" s="241" t="s">
        <v>122</v>
      </c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>
        <v>21</v>
      </c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36">
        <v>22</v>
      </c>
      <c r="B60" s="211" t="s">
        <v>985</v>
      </c>
      <c r="C60" s="266" t="s">
        <v>986</v>
      </c>
      <c r="D60" s="214" t="s">
        <v>333</v>
      </c>
      <c r="E60" s="219">
        <v>3</v>
      </c>
      <c r="F60" s="230"/>
      <c r="G60" s="228">
        <f>ROUND(E60*F60,2)</f>
        <v>0</v>
      </c>
      <c r="H60" s="227"/>
      <c r="I60" s="241" t="s">
        <v>122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36"/>
      <c r="B61" s="208" t="s">
        <v>987</v>
      </c>
      <c r="C61" s="265"/>
      <c r="D61" s="237"/>
      <c r="E61" s="238"/>
      <c r="F61" s="239"/>
      <c r="G61" s="229"/>
      <c r="H61" s="227"/>
      <c r="I61" s="241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>
        <v>0</v>
      </c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ht="22.5" outlineLevel="1">
      <c r="A62" s="236"/>
      <c r="B62" s="208" t="s">
        <v>988</v>
      </c>
      <c r="C62" s="265"/>
      <c r="D62" s="237"/>
      <c r="E62" s="238"/>
      <c r="F62" s="239"/>
      <c r="G62" s="229"/>
      <c r="H62" s="227"/>
      <c r="I62" s="241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200" t="str">
        <f>B62</f>
        <v>Montáž upevňovací konstrukce, případná oprava poškozeného nátěru, úplná montáž svítidla, tj. vyznačení umístění svítidla, jeho rozložení, zapojení vodičů, složení svítidla v celek, vybavení zdroji záření a vyzkoušení.</v>
      </c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36">
        <v>23</v>
      </c>
      <c r="B63" s="211" t="s">
        <v>989</v>
      </c>
      <c r="C63" s="266" t="s">
        <v>990</v>
      </c>
      <c r="D63" s="214" t="s">
        <v>333</v>
      </c>
      <c r="E63" s="219">
        <v>1</v>
      </c>
      <c r="F63" s="230"/>
      <c r="G63" s="228">
        <f>ROUND(E63*F63,2)</f>
        <v>0</v>
      </c>
      <c r="H63" s="227" t="s">
        <v>97</v>
      </c>
      <c r="I63" s="241" t="s">
        <v>122</v>
      </c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>
        <v>21</v>
      </c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>
      <c r="A64" s="236">
        <v>24</v>
      </c>
      <c r="B64" s="211" t="s">
        <v>991</v>
      </c>
      <c r="C64" s="266" t="s">
        <v>992</v>
      </c>
      <c r="D64" s="214" t="s">
        <v>333</v>
      </c>
      <c r="E64" s="219">
        <v>4</v>
      </c>
      <c r="F64" s="230"/>
      <c r="G64" s="228">
        <f>ROUND(E64*F64,2)</f>
        <v>0</v>
      </c>
      <c r="H64" s="227"/>
      <c r="I64" s="241" t="s">
        <v>122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>
      <c r="A65" s="236">
        <v>25</v>
      </c>
      <c r="B65" s="211" t="s">
        <v>993</v>
      </c>
      <c r="C65" s="266" t="s">
        <v>994</v>
      </c>
      <c r="D65" s="214" t="s">
        <v>333</v>
      </c>
      <c r="E65" s="219">
        <v>2</v>
      </c>
      <c r="F65" s="230"/>
      <c r="G65" s="228">
        <f>ROUND(E65*F65,2)</f>
        <v>0</v>
      </c>
      <c r="H65" s="227"/>
      <c r="I65" s="241" t="s">
        <v>122</v>
      </c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>
        <v>21</v>
      </c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36">
        <v>26</v>
      </c>
      <c r="B66" s="211" t="s">
        <v>995</v>
      </c>
      <c r="C66" s="266" t="s">
        <v>996</v>
      </c>
      <c r="D66" s="214" t="s">
        <v>193</v>
      </c>
      <c r="E66" s="219">
        <v>60</v>
      </c>
      <c r="F66" s="230"/>
      <c r="G66" s="228">
        <f>ROUND(E66*F66,2)</f>
        <v>0</v>
      </c>
      <c r="H66" s="227"/>
      <c r="I66" s="241" t="s">
        <v>122</v>
      </c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>
        <v>21</v>
      </c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6">
        <v>27</v>
      </c>
      <c r="B67" s="211" t="s">
        <v>997</v>
      </c>
      <c r="C67" s="266" t="s">
        <v>998</v>
      </c>
      <c r="D67" s="214" t="s">
        <v>193</v>
      </c>
      <c r="E67" s="219">
        <v>80</v>
      </c>
      <c r="F67" s="230"/>
      <c r="G67" s="228">
        <f>ROUND(E67*F67,2)</f>
        <v>0</v>
      </c>
      <c r="H67" s="227"/>
      <c r="I67" s="241" t="s">
        <v>122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6">
        <v>28</v>
      </c>
      <c r="B68" s="211" t="s">
        <v>999</v>
      </c>
      <c r="C68" s="266" t="s">
        <v>1000</v>
      </c>
      <c r="D68" s="214" t="s">
        <v>193</v>
      </c>
      <c r="E68" s="219">
        <v>100</v>
      </c>
      <c r="F68" s="230"/>
      <c r="G68" s="228">
        <f>ROUND(E68*F68,2)</f>
        <v>0</v>
      </c>
      <c r="H68" s="227"/>
      <c r="I68" s="241" t="s">
        <v>122</v>
      </c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>
        <v>21</v>
      </c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36">
        <v>29</v>
      </c>
      <c r="B69" s="211" t="s">
        <v>1001</v>
      </c>
      <c r="C69" s="266" t="s">
        <v>1002</v>
      </c>
      <c r="D69" s="214" t="s">
        <v>333</v>
      </c>
      <c r="E69" s="219">
        <v>1</v>
      </c>
      <c r="F69" s="230"/>
      <c r="G69" s="228">
        <f>ROUND(E69*F69,2)</f>
        <v>0</v>
      </c>
      <c r="H69" s="227"/>
      <c r="I69" s="241" t="s">
        <v>200</v>
      </c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>
        <v>21</v>
      </c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36">
        <v>30</v>
      </c>
      <c r="B70" s="211" t="s">
        <v>1003</v>
      </c>
      <c r="C70" s="266" t="s">
        <v>1004</v>
      </c>
      <c r="D70" s="214" t="s">
        <v>333</v>
      </c>
      <c r="E70" s="219">
        <v>4</v>
      </c>
      <c r="F70" s="230"/>
      <c r="G70" s="228">
        <f>ROUND(E70*F70,2)</f>
        <v>0</v>
      </c>
      <c r="H70" s="227" t="s">
        <v>206</v>
      </c>
      <c r="I70" s="241" t="s">
        <v>122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>
        <v>21</v>
      </c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36"/>
      <c r="B71" s="211"/>
      <c r="C71" s="268" t="s">
        <v>1005</v>
      </c>
      <c r="D71" s="216"/>
      <c r="E71" s="221"/>
      <c r="F71" s="233"/>
      <c r="G71" s="234"/>
      <c r="H71" s="227"/>
      <c r="I71" s="241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200" t="str">
        <f>C71</f>
        <v>Těleso svítidla a kryt svítidla vyroben z certifikovaných hliníkových slitin metodou</v>
      </c>
      <c r="BB71" s="199"/>
      <c r="BC71" s="199"/>
      <c r="BD71" s="199"/>
      <c r="BE71" s="199"/>
      <c r="BF71" s="199"/>
      <c r="BG71" s="199"/>
      <c r="BH71" s="199"/>
    </row>
    <row r="72" spans="1:60" outlineLevel="1">
      <c r="A72" s="236"/>
      <c r="B72" s="211"/>
      <c r="C72" s="268" t="s">
        <v>1006</v>
      </c>
      <c r="D72" s="216"/>
      <c r="E72" s="221"/>
      <c r="F72" s="233"/>
      <c r="G72" s="234"/>
      <c r="H72" s="227"/>
      <c r="I72" s="241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200" t="str">
        <f>C72</f>
        <v>vysokotlakého lití.</v>
      </c>
      <c r="BB72" s="199"/>
      <c r="BC72" s="199"/>
      <c r="BD72" s="199"/>
      <c r="BE72" s="199"/>
      <c r="BF72" s="199"/>
      <c r="BG72" s="199"/>
      <c r="BH72" s="199"/>
    </row>
    <row r="73" spans="1:60" outlineLevel="1">
      <c r="A73" s="236"/>
      <c r="B73" s="211"/>
      <c r="C73" s="268" t="s">
        <v>1007</v>
      </c>
      <c r="D73" s="216"/>
      <c r="E73" s="221"/>
      <c r="F73" s="233"/>
      <c r="G73" s="234"/>
      <c r="H73" s="227"/>
      <c r="I73" s="241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200" t="str">
        <f>C73</f>
        <v>Krytí celého svítidla IP66. Odolnost proti mechanickému poškození svítidla</v>
      </c>
      <c r="BB73" s="199"/>
      <c r="BC73" s="199"/>
      <c r="BD73" s="199"/>
      <c r="BE73" s="199"/>
      <c r="BF73" s="199"/>
      <c r="BG73" s="199"/>
      <c r="BH73" s="199"/>
    </row>
    <row r="74" spans="1:60" outlineLevel="1">
      <c r="A74" s="236"/>
      <c r="B74" s="211"/>
      <c r="C74" s="268" t="s">
        <v>1008</v>
      </c>
      <c r="D74" s="216"/>
      <c r="E74" s="221"/>
      <c r="F74" s="233"/>
      <c r="G74" s="234"/>
      <c r="H74" s="227"/>
      <c r="I74" s="241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200" t="str">
        <f>C74</f>
        <v>minimálně IK06</v>
      </c>
      <c r="BB74" s="199"/>
      <c r="BC74" s="199"/>
      <c r="BD74" s="199"/>
      <c r="BE74" s="199"/>
      <c r="BF74" s="199"/>
      <c r="BG74" s="199"/>
      <c r="BH74" s="199"/>
    </row>
    <row r="75" spans="1:60" outlineLevel="1">
      <c r="A75" s="236"/>
      <c r="B75" s="211"/>
      <c r="C75" s="268" t="s">
        <v>1009</v>
      </c>
      <c r="D75" s="216"/>
      <c r="E75" s="221"/>
      <c r="F75" s="233"/>
      <c r="G75" s="234"/>
      <c r="H75" s="227"/>
      <c r="I75" s="241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200" t="str">
        <f>C75</f>
        <v>Povrchová úprava svítidla možná v barevných škálách RAL nebo AKZO NOBEL</v>
      </c>
      <c r="BB75" s="199"/>
      <c r="BC75" s="199"/>
      <c r="BD75" s="199"/>
      <c r="BE75" s="199"/>
      <c r="BF75" s="199"/>
      <c r="BG75" s="199"/>
      <c r="BH75" s="199"/>
    </row>
    <row r="76" spans="1:60" outlineLevel="1">
      <c r="A76" s="236"/>
      <c r="B76" s="211"/>
      <c r="C76" s="268" t="s">
        <v>1010</v>
      </c>
      <c r="D76" s="216"/>
      <c r="E76" s="221"/>
      <c r="F76" s="233"/>
      <c r="G76" s="234"/>
      <c r="H76" s="227"/>
      <c r="I76" s="241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200" t="str">
        <f>C76</f>
        <v>metodou práškového vypalovaného polyesterového laku, možná volba odlišného barevného</v>
      </c>
      <c r="BB76" s="199"/>
      <c r="BC76" s="199"/>
      <c r="BD76" s="199"/>
      <c r="BE76" s="199"/>
      <c r="BF76" s="199"/>
      <c r="BG76" s="199"/>
      <c r="BH76" s="199"/>
    </row>
    <row r="77" spans="1:60" outlineLevel="1">
      <c r="A77" s="236"/>
      <c r="B77" s="211"/>
      <c r="C77" s="268" t="s">
        <v>1011</v>
      </c>
      <c r="D77" s="216"/>
      <c r="E77" s="221"/>
      <c r="F77" s="233"/>
      <c r="G77" s="234"/>
      <c r="H77" s="227"/>
      <c r="I77" s="241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200" t="str">
        <f>C77</f>
        <v>provedení základny svítidla a krytu svítidla, případně dalších jeho částí dle požadavku nebo</v>
      </c>
      <c r="BB77" s="199"/>
      <c r="BC77" s="199"/>
      <c r="BD77" s="199"/>
      <c r="BE77" s="199"/>
      <c r="BF77" s="199"/>
      <c r="BG77" s="199"/>
      <c r="BH77" s="199"/>
    </row>
    <row r="78" spans="1:60" outlineLevel="1">
      <c r="A78" s="236"/>
      <c r="B78" s="211"/>
      <c r="C78" s="268" t="s">
        <v>1012</v>
      </c>
      <c r="D78" s="216"/>
      <c r="E78" s="221"/>
      <c r="F78" s="233"/>
      <c r="G78" s="234"/>
      <c r="H78" s="227"/>
      <c r="I78" s="241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200" t="str">
        <f>C78</f>
        <v>koncepce VO Města Nový Bor</v>
      </c>
      <c r="BB78" s="199"/>
      <c r="BC78" s="199"/>
      <c r="BD78" s="199"/>
      <c r="BE78" s="199"/>
      <c r="BF78" s="199"/>
      <c r="BG78" s="199"/>
      <c r="BH78" s="199"/>
    </row>
    <row r="79" spans="1:60" outlineLevel="1">
      <c r="A79" s="236"/>
      <c r="B79" s="211"/>
      <c r="C79" s="268" t="s">
        <v>1013</v>
      </c>
      <c r="D79" s="216"/>
      <c r="E79" s="221"/>
      <c r="F79" s="233"/>
      <c r="G79" s="234"/>
      <c r="H79" s="227"/>
      <c r="I79" s="241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200" t="str">
        <f>C79</f>
        <v>Halogenidová výbojka s paticí PGZ 12 Cosmopolis CPO-TW s prodlouženou životností,</v>
      </c>
      <c r="BB79" s="199"/>
      <c r="BC79" s="199"/>
      <c r="BD79" s="199"/>
      <c r="BE79" s="199"/>
      <c r="BF79" s="199"/>
      <c r="BG79" s="199"/>
      <c r="BH79" s="199"/>
    </row>
    <row r="80" spans="1:60" outlineLevel="1">
      <c r="A80" s="236"/>
      <c r="B80" s="211"/>
      <c r="C80" s="268" t="s">
        <v>1014</v>
      </c>
      <c r="D80" s="216"/>
      <c r="E80" s="221"/>
      <c r="F80" s="233"/>
      <c r="G80" s="234"/>
      <c r="H80" s="227"/>
      <c r="I80" s="241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200" t="str">
        <f>C80</f>
        <v>životnost min. 22.000 – 24.000 hodin, 5-6letý cyklus výměny dle výkonu výbojky, barva teplá</v>
      </c>
      <c r="BB80" s="199"/>
      <c r="BC80" s="199"/>
      <c r="BD80" s="199"/>
      <c r="BE80" s="199"/>
      <c r="BF80" s="199"/>
      <c r="BG80" s="199"/>
      <c r="BH80" s="199"/>
    </row>
    <row r="81" spans="1:60" outlineLevel="1">
      <c r="A81" s="236"/>
      <c r="B81" s="211"/>
      <c r="C81" s="268" t="s">
        <v>1015</v>
      </c>
      <c r="D81" s="216"/>
      <c r="E81" s="221"/>
      <c r="F81" s="233"/>
      <c r="G81" s="234"/>
      <c r="H81" s="227"/>
      <c r="I81" s="241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200" t="str">
        <f>C81</f>
        <v>bílá</v>
      </c>
      <c r="BB81" s="199"/>
      <c r="BC81" s="199"/>
      <c r="BD81" s="199"/>
      <c r="BE81" s="199"/>
      <c r="BF81" s="199"/>
      <c r="BG81" s="199"/>
      <c r="BH81" s="199"/>
    </row>
    <row r="82" spans="1:60" outlineLevel="1">
      <c r="A82" s="236"/>
      <c r="B82" s="211"/>
      <c r="C82" s="294" t="s">
        <v>1016</v>
      </c>
      <c r="D82" s="291"/>
      <c r="E82" s="292"/>
      <c r="F82" s="293"/>
      <c r="G82" s="293"/>
      <c r="H82" s="227"/>
      <c r="I82" s="241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36"/>
      <c r="B83" s="211"/>
      <c r="C83" s="268" t="s">
        <v>1017</v>
      </c>
      <c r="D83" s="216"/>
      <c r="E83" s="221"/>
      <c r="F83" s="233"/>
      <c r="G83" s="234"/>
      <c r="H83" s="227"/>
      <c r="I83" s="241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200" t="str">
        <f>C83</f>
        <v>Typ stožáru a výložníku musí svým uspořádáním a tvarem odpovídat typu</v>
      </c>
      <c r="BB83" s="199"/>
      <c r="BC83" s="199"/>
      <c r="BD83" s="199"/>
      <c r="BE83" s="199"/>
      <c r="BF83" s="199"/>
      <c r="BG83" s="199"/>
      <c r="BH83" s="199"/>
    </row>
    <row r="84" spans="1:60" outlineLevel="1">
      <c r="A84" s="236"/>
      <c r="B84" s="211"/>
      <c r="C84" s="268" t="s">
        <v>1018</v>
      </c>
      <c r="D84" s="216"/>
      <c r="E84" s="221"/>
      <c r="F84" s="233"/>
      <c r="G84" s="234"/>
      <c r="H84" s="227"/>
      <c r="I84" s="241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200" t="str">
        <f>C84</f>
        <v>uvedenému v konceptu veřejného osvětlení pro Město Nový</v>
      </c>
      <c r="BB84" s="199"/>
      <c r="BC84" s="199"/>
      <c r="BD84" s="199"/>
      <c r="BE84" s="199"/>
      <c r="BF84" s="199"/>
      <c r="BG84" s="199"/>
      <c r="BH84" s="199"/>
    </row>
    <row r="85" spans="1:60" outlineLevel="1">
      <c r="A85" s="236"/>
      <c r="B85" s="211"/>
      <c r="C85" s="268" t="s">
        <v>1019</v>
      </c>
      <c r="D85" s="216"/>
      <c r="E85" s="221"/>
      <c r="F85" s="233"/>
      <c r="G85" s="234"/>
      <c r="H85" s="227"/>
      <c r="I85" s="241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200" t="str">
        <f>C85</f>
        <v>Bor a požadavky Památkového ústavu Libereckého kraje. Provedení musí odpovídat sloupům</v>
      </c>
      <c r="BB85" s="199"/>
      <c r="BC85" s="199"/>
      <c r="BD85" s="199"/>
      <c r="BE85" s="199"/>
      <c r="BF85" s="199"/>
      <c r="BG85" s="199"/>
      <c r="BH85" s="199"/>
    </row>
    <row r="86" spans="1:60" outlineLevel="1">
      <c r="A86" s="236"/>
      <c r="B86" s="211"/>
      <c r="C86" s="268" t="s">
        <v>1020</v>
      </c>
      <c r="D86" s="216"/>
      <c r="E86" s="221"/>
      <c r="F86" s="233"/>
      <c r="G86" s="234"/>
      <c r="H86" s="227"/>
      <c r="I86" s="241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200" t="str">
        <f>C86</f>
        <v>VO již použitým</v>
      </c>
      <c r="BB86" s="199"/>
      <c r="BC86" s="199"/>
      <c r="BD86" s="199"/>
      <c r="BE86" s="199"/>
      <c r="BF86" s="199"/>
      <c r="BG86" s="199"/>
      <c r="BH86" s="199"/>
    </row>
    <row r="87" spans="1:60" outlineLevel="1">
      <c r="A87" s="236"/>
      <c r="B87" s="211"/>
      <c r="C87" s="268" t="s">
        <v>1021</v>
      </c>
      <c r="D87" s="216"/>
      <c r="E87" s="221"/>
      <c r="F87" s="233"/>
      <c r="G87" s="234"/>
      <c r="H87" s="227"/>
      <c r="I87" s="241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200" t="str">
        <f>C87</f>
        <v>Stožár je patkový upevněný na ocelový kotevní rošt</v>
      </c>
      <c r="BB87" s="199"/>
      <c r="BC87" s="199"/>
      <c r="BD87" s="199"/>
      <c r="BE87" s="199"/>
      <c r="BF87" s="199"/>
      <c r="BG87" s="199"/>
      <c r="BH87" s="199"/>
    </row>
    <row r="88" spans="1:60" outlineLevel="1">
      <c r="A88" s="236"/>
      <c r="B88" s="211"/>
      <c r="C88" s="294" t="s">
        <v>1016</v>
      </c>
      <c r="D88" s="291"/>
      <c r="E88" s="292"/>
      <c r="F88" s="293"/>
      <c r="G88" s="293"/>
      <c r="H88" s="227"/>
      <c r="I88" s="241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>
      <c r="A89" s="236"/>
      <c r="B89" s="211"/>
      <c r="C89" s="268" t="s">
        <v>1022</v>
      </c>
      <c r="D89" s="216"/>
      <c r="E89" s="221"/>
      <c r="F89" s="233"/>
      <c r="G89" s="234"/>
      <c r="H89" s="227"/>
      <c r="I89" s="241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200" t="str">
        <f>C89</f>
        <v>Materiál stožáru je hliník s následnou barevnou úpravou, případně ocel s povrchovou</v>
      </c>
      <c r="BB89" s="199"/>
      <c r="BC89" s="199"/>
      <c r="BD89" s="199"/>
      <c r="BE89" s="199"/>
      <c r="BF89" s="199"/>
      <c r="BG89" s="199"/>
      <c r="BH89" s="199"/>
    </row>
    <row r="90" spans="1:60" outlineLevel="1">
      <c r="A90" s="236"/>
      <c r="B90" s="211"/>
      <c r="C90" s="268" t="s">
        <v>1023</v>
      </c>
      <c r="D90" s="216"/>
      <c r="E90" s="221"/>
      <c r="F90" s="233"/>
      <c r="G90" s="234"/>
      <c r="H90" s="227"/>
      <c r="I90" s="241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200" t="str">
        <f>C90</f>
        <v>úpravou žárovým zinkem a barevnou úpravou. Barva je volena ve stupnicích RAL nebo AKZO</v>
      </c>
      <c r="BB90" s="199"/>
      <c r="BC90" s="199"/>
      <c r="BD90" s="199"/>
      <c r="BE90" s="199"/>
      <c r="BF90" s="199"/>
      <c r="BG90" s="199"/>
      <c r="BH90" s="199"/>
    </row>
    <row r="91" spans="1:60" outlineLevel="1">
      <c r="A91" s="236"/>
      <c r="B91" s="211"/>
      <c r="C91" s="268" t="s">
        <v>1024</v>
      </c>
      <c r="D91" s="216"/>
      <c r="E91" s="221"/>
      <c r="F91" s="233"/>
      <c r="G91" s="234"/>
      <c r="H91" s="227"/>
      <c r="I91" s="241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200" t="str">
        <f>C91</f>
        <v>NOBEL dle pozdější specifikace investorem</v>
      </c>
      <c r="BB91" s="199"/>
      <c r="BC91" s="199"/>
      <c r="BD91" s="199"/>
      <c r="BE91" s="199"/>
      <c r="BF91" s="199"/>
      <c r="BG91" s="199"/>
      <c r="BH91" s="199"/>
    </row>
    <row r="92" spans="1:60" outlineLevel="1">
      <c r="A92" s="236"/>
      <c r="B92" s="211"/>
      <c r="C92" s="294" t="s">
        <v>1016</v>
      </c>
      <c r="D92" s="291"/>
      <c r="E92" s="292"/>
      <c r="F92" s="293"/>
      <c r="G92" s="293"/>
      <c r="H92" s="227"/>
      <c r="I92" s="241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>
      <c r="A93" s="236"/>
      <c r="B93" s="211"/>
      <c r="C93" s="268" t="s">
        <v>1025</v>
      </c>
      <c r="D93" s="216"/>
      <c r="E93" s="221"/>
      <c r="F93" s="233"/>
      <c r="G93" s="234"/>
      <c r="H93" s="227"/>
      <c r="I93" s="241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200" t="str">
        <f>C93</f>
        <v>Nadzemní část stožáru tvoří vlastní historizující stožár (např.Indal, Cluade Lefabvre -</v>
      </c>
      <c r="BB93" s="199"/>
      <c r="BC93" s="199"/>
      <c r="BD93" s="199"/>
      <c r="BE93" s="199"/>
      <c r="BF93" s="199"/>
      <c r="BG93" s="199"/>
      <c r="BH93" s="199"/>
    </row>
    <row r="94" spans="1:60" outlineLevel="1">
      <c r="A94" s="236"/>
      <c r="B94" s="211"/>
      <c r="C94" s="268" t="s">
        <v>1026</v>
      </c>
      <c r="D94" s="216"/>
      <c r="E94" s="221"/>
      <c r="F94" s="233"/>
      <c r="G94" s="234"/>
      <c r="H94" s="227"/>
      <c r="I94" s="241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200" t="str">
        <f>C94</f>
        <v>LYRE) v hliníkovém provedení nebo ocelovém s povrchovou úpravou žárovým zinkem a</v>
      </c>
      <c r="BB94" s="199"/>
      <c r="BC94" s="199"/>
      <c r="BD94" s="199"/>
      <c r="BE94" s="199"/>
      <c r="BF94" s="199"/>
      <c r="BG94" s="199"/>
      <c r="BH94" s="199"/>
    </row>
    <row r="95" spans="1:60" outlineLevel="1">
      <c r="A95" s="236"/>
      <c r="B95" s="211"/>
      <c r="C95" s="268" t="s">
        <v>1027</v>
      </c>
      <c r="D95" s="216"/>
      <c r="E95" s="221"/>
      <c r="F95" s="233"/>
      <c r="G95" s="234"/>
      <c r="H95" s="227"/>
      <c r="I95" s="241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200" t="str">
        <f>C95</f>
        <v>z vnější strany navíc vždy s barvou ve škále AKZO NOBEL nebo RAL, o nadzemní výšce 5,5m a</v>
      </c>
      <c r="BB95" s="199"/>
      <c r="BC95" s="199"/>
      <c r="BD95" s="199"/>
      <c r="BE95" s="199"/>
      <c r="BF95" s="199"/>
      <c r="BG95" s="199"/>
      <c r="BH95" s="199"/>
    </row>
    <row r="96" spans="1:60" outlineLevel="1">
      <c r="A96" s="236"/>
      <c r="B96" s="211"/>
      <c r="C96" s="268" t="s">
        <v>1028</v>
      </c>
      <c r="D96" s="216"/>
      <c r="E96" s="221"/>
      <c r="F96" s="233"/>
      <c r="G96" s="234"/>
      <c r="H96" s="227"/>
      <c r="I96" s="241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200" t="str">
        <f>C96</f>
        <v>celohliníkovým svítidlem (např. Harmony Classique Cosmopolis, 90W), namontovaným na</v>
      </c>
      <c r="BB96" s="199"/>
      <c r="BC96" s="199"/>
      <c r="BD96" s="199"/>
      <c r="BE96" s="199"/>
      <c r="BF96" s="199"/>
      <c r="BG96" s="199"/>
      <c r="BH96" s="199"/>
    </row>
    <row r="97" spans="1:60" outlineLevel="1">
      <c r="A97" s="236"/>
      <c r="B97" s="211"/>
      <c r="C97" s="268" t="s">
        <v>1029</v>
      </c>
      <c r="D97" s="216"/>
      <c r="E97" s="221"/>
      <c r="F97" s="233"/>
      <c r="G97" s="234"/>
      <c r="H97" s="227"/>
      <c r="I97" s="241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200" t="str">
        <f>C97</f>
        <v>dekorativním výložníku se zdvojeným dříkem tvaru V ve stejné barvě.</v>
      </c>
      <c r="BB97" s="199"/>
      <c r="BC97" s="199"/>
      <c r="BD97" s="199"/>
      <c r="BE97" s="199"/>
      <c r="BF97" s="199"/>
      <c r="BG97" s="199"/>
      <c r="BH97" s="199"/>
    </row>
    <row r="98" spans="1:60" outlineLevel="1">
      <c r="A98" s="236"/>
      <c r="B98" s="211"/>
      <c r="C98" s="294" t="s">
        <v>1016</v>
      </c>
      <c r="D98" s="291"/>
      <c r="E98" s="292"/>
      <c r="F98" s="293"/>
      <c r="G98" s="293"/>
      <c r="H98" s="227"/>
      <c r="I98" s="241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>
      <c r="A99" s="236"/>
      <c r="B99" s="211"/>
      <c r="C99" s="268" t="s">
        <v>1030</v>
      </c>
      <c r="D99" s="216"/>
      <c r="E99" s="221"/>
      <c r="F99" s="233"/>
      <c r="G99" s="234"/>
      <c r="H99" s="227"/>
      <c r="I99" s="241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200" t="str">
        <f>C99</f>
        <v>Výzbroj stožáru tvoří 4-pólová svorkovnice se dvěma pojistkami 4A</v>
      </c>
      <c r="BB99" s="199"/>
      <c r="BC99" s="199"/>
      <c r="BD99" s="199"/>
      <c r="BE99" s="199"/>
      <c r="BF99" s="199"/>
      <c r="BG99" s="199"/>
      <c r="BH99" s="199"/>
    </row>
    <row r="100" spans="1:60" outlineLevel="1">
      <c r="A100" s="236"/>
      <c r="B100" s="211"/>
      <c r="C100" s="268" t="s">
        <v>1031</v>
      </c>
      <c r="D100" s="216"/>
      <c r="E100" s="221"/>
      <c r="F100" s="233"/>
      <c r="G100" s="234"/>
      <c r="H100" s="227"/>
      <c r="I100" s="241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200" t="str">
        <f>C100</f>
        <v>Gg pro odjištění vývodu ke svítidlu a vývodu pro vánoční výzdobu. Ke svítidlu i k zásuvce</v>
      </c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36"/>
      <c r="B101" s="211"/>
      <c r="C101" s="268" t="s">
        <v>1032</v>
      </c>
      <c r="D101" s="216"/>
      <c r="E101" s="221"/>
      <c r="F101" s="233"/>
      <c r="G101" s="234"/>
      <c r="H101" s="227"/>
      <c r="I101" s="241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200" t="str">
        <f>C101</f>
        <v>vánočního osvětlení je veden kabel CYKY-J 3x1,5. Barva stožáru a svítidla bude zvolena dle</v>
      </c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36"/>
      <c r="B102" s="211"/>
      <c r="C102" s="268" t="s">
        <v>1033</v>
      </c>
      <c r="D102" s="216"/>
      <c r="E102" s="221"/>
      <c r="F102" s="233"/>
      <c r="G102" s="234"/>
      <c r="H102" s="227"/>
      <c r="I102" s="241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200" t="str">
        <f>C102</f>
        <v>Koncepce VO Města Nový Bor a pracovníky památkového ústavu.</v>
      </c>
      <c r="BB102" s="199"/>
      <c r="BC102" s="199"/>
      <c r="BD102" s="199"/>
      <c r="BE102" s="199"/>
      <c r="BF102" s="199"/>
      <c r="BG102" s="199"/>
      <c r="BH102" s="199"/>
    </row>
    <row r="103" spans="1:60" outlineLevel="1">
      <c r="A103" s="236">
        <v>31</v>
      </c>
      <c r="B103" s="211" t="s">
        <v>1034</v>
      </c>
      <c r="C103" s="266" t="s">
        <v>1035</v>
      </c>
      <c r="D103" s="214" t="s">
        <v>333</v>
      </c>
      <c r="E103" s="219">
        <v>2</v>
      </c>
      <c r="F103" s="230"/>
      <c r="G103" s="228">
        <f>ROUND(E103*F103,2)</f>
        <v>0</v>
      </c>
      <c r="H103" s="227" t="s">
        <v>206</v>
      </c>
      <c r="I103" s="241" t="s">
        <v>122</v>
      </c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>
        <v>21</v>
      </c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36"/>
      <c r="B104" s="211"/>
      <c r="C104" s="268" t="s">
        <v>1005</v>
      </c>
      <c r="D104" s="216"/>
      <c r="E104" s="221"/>
      <c r="F104" s="233"/>
      <c r="G104" s="234"/>
      <c r="H104" s="227"/>
      <c r="I104" s="24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200" t="str">
        <f>C104</f>
        <v>Těleso svítidla a kryt svítidla vyroben z certifikovaných hliníkových slitin metodou</v>
      </c>
      <c r="BB104" s="199"/>
      <c r="BC104" s="199"/>
      <c r="BD104" s="199"/>
      <c r="BE104" s="199"/>
      <c r="BF104" s="199"/>
      <c r="BG104" s="199"/>
      <c r="BH104" s="199"/>
    </row>
    <row r="105" spans="1:60" outlineLevel="1">
      <c r="A105" s="236"/>
      <c r="B105" s="211"/>
      <c r="C105" s="268" t="s">
        <v>1006</v>
      </c>
      <c r="D105" s="216"/>
      <c r="E105" s="221"/>
      <c r="F105" s="233"/>
      <c r="G105" s="234"/>
      <c r="H105" s="227"/>
      <c r="I105" s="241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200" t="str">
        <f>C105</f>
        <v>vysokotlakého lití.</v>
      </c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36"/>
      <c r="B106" s="211"/>
      <c r="C106" s="268" t="s">
        <v>1007</v>
      </c>
      <c r="D106" s="216"/>
      <c r="E106" s="221"/>
      <c r="F106" s="233"/>
      <c r="G106" s="234"/>
      <c r="H106" s="227"/>
      <c r="I106" s="241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200" t="str">
        <f>C106</f>
        <v>Krytí celého svítidla IP66. Odolnost proti mechanickému poškození svítidla</v>
      </c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6"/>
      <c r="B107" s="211"/>
      <c r="C107" s="268" t="s">
        <v>1008</v>
      </c>
      <c r="D107" s="216"/>
      <c r="E107" s="221"/>
      <c r="F107" s="233"/>
      <c r="G107" s="234"/>
      <c r="H107" s="227"/>
      <c r="I107" s="241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200" t="str">
        <f>C107</f>
        <v>minimálně IK06</v>
      </c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36"/>
      <c r="B108" s="211"/>
      <c r="C108" s="268" t="s">
        <v>1009</v>
      </c>
      <c r="D108" s="216"/>
      <c r="E108" s="221"/>
      <c r="F108" s="233"/>
      <c r="G108" s="234"/>
      <c r="H108" s="227"/>
      <c r="I108" s="241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200" t="str">
        <f>C108</f>
        <v>Povrchová úprava svítidla možná v barevných škálách RAL nebo AKZO NOBEL</v>
      </c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36"/>
      <c r="B109" s="211"/>
      <c r="C109" s="268" t="s">
        <v>1010</v>
      </c>
      <c r="D109" s="216"/>
      <c r="E109" s="221"/>
      <c r="F109" s="233"/>
      <c r="G109" s="234"/>
      <c r="H109" s="227"/>
      <c r="I109" s="241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200" t="str">
        <f>C109</f>
        <v>metodou práškového vypalovaného polyesterového laku, možná volba odlišného barevného</v>
      </c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36"/>
      <c r="B110" s="211"/>
      <c r="C110" s="268" t="s">
        <v>1011</v>
      </c>
      <c r="D110" s="216"/>
      <c r="E110" s="221"/>
      <c r="F110" s="233"/>
      <c r="G110" s="234"/>
      <c r="H110" s="227"/>
      <c r="I110" s="241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200" t="str">
        <f>C110</f>
        <v>provedení základny svítidla a krytu svítidla, případně dalších jeho částí dle požadavku nebo</v>
      </c>
      <c r="BB110" s="199"/>
      <c r="BC110" s="199"/>
      <c r="BD110" s="199"/>
      <c r="BE110" s="199"/>
      <c r="BF110" s="199"/>
      <c r="BG110" s="199"/>
      <c r="BH110" s="199"/>
    </row>
    <row r="111" spans="1:60" outlineLevel="1">
      <c r="A111" s="236"/>
      <c r="B111" s="211"/>
      <c r="C111" s="268" t="s">
        <v>1012</v>
      </c>
      <c r="D111" s="216"/>
      <c r="E111" s="221"/>
      <c r="F111" s="233"/>
      <c r="G111" s="234"/>
      <c r="H111" s="227"/>
      <c r="I111" s="241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200" t="str">
        <f>C111</f>
        <v>koncepce VO Města Nový Bor</v>
      </c>
      <c r="BB111" s="199"/>
      <c r="BC111" s="199"/>
      <c r="BD111" s="199"/>
      <c r="BE111" s="199"/>
      <c r="BF111" s="199"/>
      <c r="BG111" s="199"/>
      <c r="BH111" s="199"/>
    </row>
    <row r="112" spans="1:60" outlineLevel="1">
      <c r="A112" s="236"/>
      <c r="B112" s="211"/>
      <c r="C112" s="268" t="s">
        <v>1013</v>
      </c>
      <c r="D112" s="216"/>
      <c r="E112" s="221"/>
      <c r="F112" s="233"/>
      <c r="G112" s="234"/>
      <c r="H112" s="227"/>
      <c r="I112" s="241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200" t="str">
        <f>C112</f>
        <v>Halogenidová výbojka s paticí PGZ 12 Cosmopolis CPO-TW s prodlouženou životností,</v>
      </c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36"/>
      <c r="B113" s="211"/>
      <c r="C113" s="268" t="s">
        <v>1014</v>
      </c>
      <c r="D113" s="216"/>
      <c r="E113" s="221"/>
      <c r="F113" s="233"/>
      <c r="G113" s="234"/>
      <c r="H113" s="227"/>
      <c r="I113" s="241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200" t="str">
        <f>C113</f>
        <v>životnost min. 22.000 – 24.000 hodin, 5-6letý cyklus výměny dle výkonu výbojky, barva teplá</v>
      </c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6"/>
      <c r="B114" s="211"/>
      <c r="C114" s="268" t="s">
        <v>1015</v>
      </c>
      <c r="D114" s="216"/>
      <c r="E114" s="221"/>
      <c r="F114" s="233"/>
      <c r="G114" s="234"/>
      <c r="H114" s="227"/>
      <c r="I114" s="241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200" t="str">
        <f>C114</f>
        <v>bílá</v>
      </c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36"/>
      <c r="B115" s="211"/>
      <c r="C115" s="294" t="s">
        <v>1016</v>
      </c>
      <c r="D115" s="291"/>
      <c r="E115" s="292"/>
      <c r="F115" s="293"/>
      <c r="G115" s="293"/>
      <c r="H115" s="227"/>
      <c r="I115" s="241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36"/>
      <c r="B116" s="211"/>
      <c r="C116" s="268" t="s">
        <v>1017</v>
      </c>
      <c r="D116" s="216"/>
      <c r="E116" s="221"/>
      <c r="F116" s="233"/>
      <c r="G116" s="234"/>
      <c r="H116" s="227"/>
      <c r="I116" s="241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200" t="str">
        <f>C116</f>
        <v>Typ stožáru a výložníku musí svým uspořádáním a tvarem odpovídat typu</v>
      </c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36"/>
      <c r="B117" s="211"/>
      <c r="C117" s="268" t="s">
        <v>1018</v>
      </c>
      <c r="D117" s="216"/>
      <c r="E117" s="221"/>
      <c r="F117" s="233"/>
      <c r="G117" s="234"/>
      <c r="H117" s="227"/>
      <c r="I117" s="241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200" t="str">
        <f>C117</f>
        <v>uvedenému v konceptu veřejného osvětlení pro Město Nový</v>
      </c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36"/>
      <c r="B118" s="211"/>
      <c r="C118" s="268" t="s">
        <v>1019</v>
      </c>
      <c r="D118" s="216"/>
      <c r="E118" s="221"/>
      <c r="F118" s="233"/>
      <c r="G118" s="234"/>
      <c r="H118" s="227"/>
      <c r="I118" s="241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200" t="str">
        <f>C118</f>
        <v>Bor a požadavky Památkového ústavu Libereckého kraje. Provedení musí odpovídat sloupům</v>
      </c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6"/>
      <c r="B119" s="211"/>
      <c r="C119" s="268" t="s">
        <v>1036</v>
      </c>
      <c r="D119" s="216"/>
      <c r="E119" s="221"/>
      <c r="F119" s="233"/>
      <c r="G119" s="234"/>
      <c r="H119" s="227"/>
      <c r="I119" s="241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200" t="str">
        <f>C119</f>
        <v>VO použitým v přilehlé ulici Kalinova</v>
      </c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36"/>
      <c r="B120" s="211"/>
      <c r="C120" s="268" t="s">
        <v>1021</v>
      </c>
      <c r="D120" s="216"/>
      <c r="E120" s="221"/>
      <c r="F120" s="233"/>
      <c r="G120" s="234"/>
      <c r="H120" s="227"/>
      <c r="I120" s="241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200" t="str">
        <f>C120</f>
        <v>Stožár je patkový upevněný na ocelový kotevní rošt</v>
      </c>
      <c r="BB120" s="199"/>
      <c r="BC120" s="199"/>
      <c r="BD120" s="199"/>
      <c r="BE120" s="199"/>
      <c r="BF120" s="199"/>
      <c r="BG120" s="199"/>
      <c r="BH120" s="199"/>
    </row>
    <row r="121" spans="1:60" outlineLevel="1">
      <c r="A121" s="236"/>
      <c r="B121" s="211"/>
      <c r="C121" s="294" t="s">
        <v>1016</v>
      </c>
      <c r="D121" s="291"/>
      <c r="E121" s="292"/>
      <c r="F121" s="293"/>
      <c r="G121" s="293"/>
      <c r="H121" s="227"/>
      <c r="I121" s="241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outlineLevel="1">
      <c r="A122" s="236"/>
      <c r="B122" s="211"/>
      <c r="C122" s="268" t="s">
        <v>1022</v>
      </c>
      <c r="D122" s="216"/>
      <c r="E122" s="221"/>
      <c r="F122" s="233"/>
      <c r="G122" s="234"/>
      <c r="H122" s="227"/>
      <c r="I122" s="241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200" t="str">
        <f>C122</f>
        <v>Materiál stožáru je hliník s následnou barevnou úpravou, případně ocel s povrchovou</v>
      </c>
      <c r="BB122" s="199"/>
      <c r="BC122" s="199"/>
      <c r="BD122" s="199"/>
      <c r="BE122" s="199"/>
      <c r="BF122" s="199"/>
      <c r="BG122" s="199"/>
      <c r="BH122" s="199"/>
    </row>
    <row r="123" spans="1:60" outlineLevel="1">
      <c r="A123" s="236"/>
      <c r="B123" s="211"/>
      <c r="C123" s="268" t="s">
        <v>1023</v>
      </c>
      <c r="D123" s="216"/>
      <c r="E123" s="221"/>
      <c r="F123" s="233"/>
      <c r="G123" s="234"/>
      <c r="H123" s="227"/>
      <c r="I123" s="241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200" t="str">
        <f>C123</f>
        <v>úpravou žárovým zinkem a barevnou úpravou. Barva je volena ve stupnicích RAL nebo AKZO</v>
      </c>
      <c r="BB123" s="199"/>
      <c r="BC123" s="199"/>
      <c r="BD123" s="199"/>
      <c r="BE123" s="199"/>
      <c r="BF123" s="199"/>
      <c r="BG123" s="199"/>
      <c r="BH123" s="199"/>
    </row>
    <row r="124" spans="1:60" outlineLevel="1">
      <c r="A124" s="236"/>
      <c r="B124" s="211"/>
      <c r="C124" s="268" t="s">
        <v>1024</v>
      </c>
      <c r="D124" s="216"/>
      <c r="E124" s="221"/>
      <c r="F124" s="233"/>
      <c r="G124" s="234"/>
      <c r="H124" s="227"/>
      <c r="I124" s="241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200" t="str">
        <f>C124</f>
        <v>NOBEL dle pozdější specifikace investorem</v>
      </c>
      <c r="BB124" s="199"/>
      <c r="BC124" s="199"/>
      <c r="BD124" s="199"/>
      <c r="BE124" s="199"/>
      <c r="BF124" s="199"/>
      <c r="BG124" s="199"/>
      <c r="BH124" s="199"/>
    </row>
    <row r="125" spans="1:60" outlineLevel="1">
      <c r="A125" s="236"/>
      <c r="B125" s="211"/>
      <c r="C125" s="294" t="s">
        <v>1016</v>
      </c>
      <c r="D125" s="291"/>
      <c r="E125" s="292"/>
      <c r="F125" s="293"/>
      <c r="G125" s="293"/>
      <c r="H125" s="227"/>
      <c r="I125" s="241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>
      <c r="A126" s="236"/>
      <c r="B126" s="211"/>
      <c r="C126" s="268" t="s">
        <v>1025</v>
      </c>
      <c r="D126" s="216"/>
      <c r="E126" s="221"/>
      <c r="F126" s="233"/>
      <c r="G126" s="234"/>
      <c r="H126" s="227"/>
      <c r="I126" s="241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200" t="str">
        <f>C126</f>
        <v>Nadzemní část stožáru tvoří vlastní historizující stožár (např.Indal, Cluade Lefabvre -</v>
      </c>
      <c r="BB126" s="199"/>
      <c r="BC126" s="199"/>
      <c r="BD126" s="199"/>
      <c r="BE126" s="199"/>
      <c r="BF126" s="199"/>
      <c r="BG126" s="199"/>
      <c r="BH126" s="199"/>
    </row>
    <row r="127" spans="1:60" outlineLevel="1">
      <c r="A127" s="236"/>
      <c r="B127" s="211"/>
      <c r="C127" s="268" t="s">
        <v>1026</v>
      </c>
      <c r="D127" s="216"/>
      <c r="E127" s="221"/>
      <c r="F127" s="233"/>
      <c r="G127" s="234"/>
      <c r="H127" s="227"/>
      <c r="I127" s="241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200" t="str">
        <f>C127</f>
        <v>LYRE) v hliníkovém provedení nebo ocelovém s povrchovou úpravou žárovým zinkem a</v>
      </c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36"/>
      <c r="B128" s="211"/>
      <c r="C128" s="268" t="s">
        <v>1027</v>
      </c>
      <c r="D128" s="216"/>
      <c r="E128" s="221"/>
      <c r="F128" s="233"/>
      <c r="G128" s="234"/>
      <c r="H128" s="227"/>
      <c r="I128" s="241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200" t="str">
        <f>C128</f>
        <v>z vnější strany navíc vždy s barvou ve škále AKZO NOBEL nebo RAL, o nadzemní výšce 5,5m a</v>
      </c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36"/>
      <c r="B129" s="211"/>
      <c r="C129" s="268" t="s">
        <v>1028</v>
      </c>
      <c r="D129" s="216"/>
      <c r="E129" s="221"/>
      <c r="F129" s="233"/>
      <c r="G129" s="234"/>
      <c r="H129" s="227"/>
      <c r="I129" s="241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200" t="str">
        <f>C129</f>
        <v>celohliníkovým svítidlem (např. Harmony Classique Cosmopolis, 90W), namontovaným na</v>
      </c>
      <c r="BB129" s="199"/>
      <c r="BC129" s="199"/>
      <c r="BD129" s="199"/>
      <c r="BE129" s="199"/>
      <c r="BF129" s="199"/>
      <c r="BG129" s="199"/>
      <c r="BH129" s="199"/>
    </row>
    <row r="130" spans="1:60" outlineLevel="1">
      <c r="A130" s="236"/>
      <c r="B130" s="211"/>
      <c r="C130" s="268" t="s">
        <v>1029</v>
      </c>
      <c r="D130" s="216"/>
      <c r="E130" s="221"/>
      <c r="F130" s="233"/>
      <c r="G130" s="234"/>
      <c r="H130" s="227"/>
      <c r="I130" s="241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200" t="str">
        <f>C130</f>
        <v>dekorativním výložníku se zdvojeným dříkem tvaru V ve stejné barvě.</v>
      </c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36"/>
      <c r="B131" s="211"/>
      <c r="C131" s="294" t="s">
        <v>1016</v>
      </c>
      <c r="D131" s="291"/>
      <c r="E131" s="292"/>
      <c r="F131" s="293"/>
      <c r="G131" s="293"/>
      <c r="H131" s="227"/>
      <c r="I131" s="241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36"/>
      <c r="B132" s="211"/>
      <c r="C132" s="268" t="s">
        <v>1030</v>
      </c>
      <c r="D132" s="216"/>
      <c r="E132" s="221"/>
      <c r="F132" s="233"/>
      <c r="G132" s="234"/>
      <c r="H132" s="227"/>
      <c r="I132" s="241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200" t="str">
        <f>C132</f>
        <v>Výzbroj stožáru tvoří 4-pólová svorkovnice se dvěma pojistkami 4A</v>
      </c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36"/>
      <c r="B133" s="211"/>
      <c r="C133" s="268" t="s">
        <v>1031</v>
      </c>
      <c r="D133" s="216"/>
      <c r="E133" s="221"/>
      <c r="F133" s="233"/>
      <c r="G133" s="234"/>
      <c r="H133" s="227"/>
      <c r="I133" s="241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200" t="str">
        <f>C133</f>
        <v>Gg pro odjištění vývodu ke svítidlu a vývodu pro vánoční výzdobu. Ke svítidlu i k zásuvce</v>
      </c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36"/>
      <c r="B134" s="211"/>
      <c r="C134" s="268" t="s">
        <v>1032</v>
      </c>
      <c r="D134" s="216"/>
      <c r="E134" s="221"/>
      <c r="F134" s="233"/>
      <c r="G134" s="234"/>
      <c r="H134" s="227"/>
      <c r="I134" s="241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200" t="str">
        <f>C134</f>
        <v>vánočního osvětlení je veden kabel CYKY-J 3x1,5. Barva stožáru a svítidla bude zvolena dle</v>
      </c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36"/>
      <c r="B135" s="211"/>
      <c r="C135" s="268" t="s">
        <v>1033</v>
      </c>
      <c r="D135" s="216"/>
      <c r="E135" s="221"/>
      <c r="F135" s="233"/>
      <c r="G135" s="234"/>
      <c r="H135" s="227"/>
      <c r="I135" s="241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200" t="str">
        <f>C135</f>
        <v>Koncepce VO Města Nový Bor a pracovníky památkového ústavu.</v>
      </c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6">
        <v>32</v>
      </c>
      <c r="B136" s="211" t="s">
        <v>1037</v>
      </c>
      <c r="C136" s="266" t="s">
        <v>1038</v>
      </c>
      <c r="D136" s="214" t="s">
        <v>333</v>
      </c>
      <c r="E136" s="219">
        <v>3</v>
      </c>
      <c r="F136" s="230"/>
      <c r="G136" s="228">
        <f>ROUND(E136*F136,2)</f>
        <v>0</v>
      </c>
      <c r="H136" s="227" t="s">
        <v>206</v>
      </c>
      <c r="I136" s="241" t="s">
        <v>122</v>
      </c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>
        <v>21</v>
      </c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36">
        <v>33</v>
      </c>
      <c r="B137" s="211" t="s">
        <v>1039</v>
      </c>
      <c r="C137" s="266" t="s">
        <v>1040</v>
      </c>
      <c r="D137" s="214" t="s">
        <v>333</v>
      </c>
      <c r="E137" s="219">
        <v>3</v>
      </c>
      <c r="F137" s="230"/>
      <c r="G137" s="228">
        <f>ROUND(E137*F137,2)</f>
        <v>0</v>
      </c>
      <c r="H137" s="227" t="s">
        <v>206</v>
      </c>
      <c r="I137" s="241" t="s">
        <v>122</v>
      </c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>
        <v>21</v>
      </c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36">
        <v>34</v>
      </c>
      <c r="B138" s="211" t="s">
        <v>1041</v>
      </c>
      <c r="C138" s="266" t="s">
        <v>1042</v>
      </c>
      <c r="D138" s="214" t="s">
        <v>333</v>
      </c>
      <c r="E138" s="219">
        <v>1</v>
      </c>
      <c r="F138" s="230"/>
      <c r="G138" s="228">
        <f>ROUND(E138*F138,2)</f>
        <v>0</v>
      </c>
      <c r="H138" s="227" t="s">
        <v>206</v>
      </c>
      <c r="I138" s="241" t="s">
        <v>122</v>
      </c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>
        <v>21</v>
      </c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36">
        <v>35</v>
      </c>
      <c r="B139" s="211" t="s">
        <v>1043</v>
      </c>
      <c r="C139" s="266" t="s">
        <v>1044</v>
      </c>
      <c r="D139" s="214" t="s">
        <v>193</v>
      </c>
      <c r="E139" s="219">
        <v>66</v>
      </c>
      <c r="F139" s="230"/>
      <c r="G139" s="228">
        <f>ROUND(E139*F139,2)</f>
        <v>0</v>
      </c>
      <c r="H139" s="227" t="s">
        <v>206</v>
      </c>
      <c r="I139" s="241" t="s">
        <v>122</v>
      </c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>
        <v>21</v>
      </c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36">
        <v>36</v>
      </c>
      <c r="B140" s="211" t="s">
        <v>1045</v>
      </c>
      <c r="C140" s="266" t="s">
        <v>1046</v>
      </c>
      <c r="D140" s="214" t="s">
        <v>193</v>
      </c>
      <c r="E140" s="219">
        <v>88</v>
      </c>
      <c r="F140" s="230"/>
      <c r="G140" s="228">
        <f>ROUND(E140*F140,2)</f>
        <v>0</v>
      </c>
      <c r="H140" s="227" t="s">
        <v>206</v>
      </c>
      <c r="I140" s="241" t="s">
        <v>122</v>
      </c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>
        <v>21</v>
      </c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36">
        <v>37</v>
      </c>
      <c r="B141" s="211" t="s">
        <v>1047</v>
      </c>
      <c r="C141" s="266" t="s">
        <v>1048</v>
      </c>
      <c r="D141" s="214" t="s">
        <v>193</v>
      </c>
      <c r="E141" s="219">
        <v>110</v>
      </c>
      <c r="F141" s="230"/>
      <c r="G141" s="228">
        <f>ROUND(E141*F141,2)</f>
        <v>0</v>
      </c>
      <c r="H141" s="227" t="s">
        <v>206</v>
      </c>
      <c r="I141" s="241" t="s">
        <v>122</v>
      </c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>
        <v>21</v>
      </c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outlineLevel="1">
      <c r="A142" s="236">
        <v>38</v>
      </c>
      <c r="B142" s="211" t="s">
        <v>1049</v>
      </c>
      <c r="C142" s="266" t="s">
        <v>1050</v>
      </c>
      <c r="D142" s="214" t="s">
        <v>333</v>
      </c>
      <c r="E142" s="219">
        <v>2</v>
      </c>
      <c r="F142" s="230"/>
      <c r="G142" s="228">
        <f>ROUND(E142*F142,2)</f>
        <v>0</v>
      </c>
      <c r="H142" s="227" t="s">
        <v>206</v>
      </c>
      <c r="I142" s="241" t="s">
        <v>122</v>
      </c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>
        <v>21</v>
      </c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36">
        <v>39</v>
      </c>
      <c r="B143" s="211" t="s">
        <v>1051</v>
      </c>
      <c r="C143" s="266" t="s">
        <v>1052</v>
      </c>
      <c r="D143" s="214" t="s">
        <v>333</v>
      </c>
      <c r="E143" s="219">
        <v>4</v>
      </c>
      <c r="F143" s="230"/>
      <c r="G143" s="228">
        <f>ROUND(E143*F143,2)</f>
        <v>0</v>
      </c>
      <c r="H143" s="227" t="s">
        <v>206</v>
      </c>
      <c r="I143" s="241" t="s">
        <v>122</v>
      </c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>
        <v>21</v>
      </c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36">
        <v>40</v>
      </c>
      <c r="B144" s="211" t="s">
        <v>1053</v>
      </c>
      <c r="C144" s="266" t="s">
        <v>1054</v>
      </c>
      <c r="D144" s="214" t="s">
        <v>333</v>
      </c>
      <c r="E144" s="219">
        <v>1</v>
      </c>
      <c r="F144" s="230"/>
      <c r="G144" s="228">
        <f>ROUND(E144*F144,2)</f>
        <v>0</v>
      </c>
      <c r="H144" s="227" t="s">
        <v>206</v>
      </c>
      <c r="I144" s="241" t="s">
        <v>122</v>
      </c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>
        <v>21</v>
      </c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36">
        <v>41</v>
      </c>
      <c r="B145" s="211" t="s">
        <v>1055</v>
      </c>
      <c r="C145" s="266" t="s">
        <v>1056</v>
      </c>
      <c r="D145" s="214" t="s">
        <v>333</v>
      </c>
      <c r="E145" s="219">
        <v>1</v>
      </c>
      <c r="F145" s="230"/>
      <c r="G145" s="228">
        <f>ROUND(E145*F145,2)</f>
        <v>0</v>
      </c>
      <c r="H145" s="227" t="s">
        <v>206</v>
      </c>
      <c r="I145" s="241" t="s">
        <v>122</v>
      </c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>
        <v>21</v>
      </c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>
      <c r="A146" s="235" t="s">
        <v>114</v>
      </c>
      <c r="B146" s="210" t="s">
        <v>99</v>
      </c>
      <c r="C146" s="263" t="s">
        <v>100</v>
      </c>
      <c r="D146" s="212"/>
      <c r="E146" s="217"/>
      <c r="F146" s="231">
        <f>SUM(G147:G160)</f>
        <v>0</v>
      </c>
      <c r="G146" s="232"/>
      <c r="H146" s="224"/>
      <c r="I146" s="240"/>
    </row>
    <row r="147" spans="1:60" outlineLevel="1">
      <c r="A147" s="236"/>
      <c r="B147" s="207" t="s">
        <v>1057</v>
      </c>
      <c r="C147" s="264"/>
      <c r="D147" s="213"/>
      <c r="E147" s="218"/>
      <c r="F147" s="225"/>
      <c r="G147" s="226"/>
      <c r="H147" s="227"/>
      <c r="I147" s="241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>
        <v>0</v>
      </c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36"/>
      <c r="B148" s="208" t="s">
        <v>1058</v>
      </c>
      <c r="C148" s="265"/>
      <c r="D148" s="237"/>
      <c r="E148" s="238"/>
      <c r="F148" s="239"/>
      <c r="G148" s="229"/>
      <c r="H148" s="227"/>
      <c r="I148" s="241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6">
        <v>42</v>
      </c>
      <c r="B149" s="211" t="s">
        <v>1059</v>
      </c>
      <c r="C149" s="266" t="s">
        <v>1060</v>
      </c>
      <c r="D149" s="214" t="s">
        <v>120</v>
      </c>
      <c r="E149" s="219">
        <v>12</v>
      </c>
      <c r="F149" s="230"/>
      <c r="G149" s="228">
        <f>ROUND(E149*F149,2)</f>
        <v>0</v>
      </c>
      <c r="H149" s="227" t="s">
        <v>99</v>
      </c>
      <c r="I149" s="241" t="s">
        <v>122</v>
      </c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>
        <v>21</v>
      </c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36">
        <v>43</v>
      </c>
      <c r="B150" s="211" t="s">
        <v>161</v>
      </c>
      <c r="C150" s="266" t="s">
        <v>1061</v>
      </c>
      <c r="D150" s="214" t="s">
        <v>120</v>
      </c>
      <c r="E150" s="219">
        <v>12</v>
      </c>
      <c r="F150" s="230"/>
      <c r="G150" s="228">
        <f>ROUND(E150*F150,2)</f>
        <v>0</v>
      </c>
      <c r="H150" s="227"/>
      <c r="I150" s="241" t="s">
        <v>122</v>
      </c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>
        <v>21</v>
      </c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36">
        <v>44</v>
      </c>
      <c r="B151" s="211" t="s">
        <v>1062</v>
      </c>
      <c r="C151" s="266" t="s">
        <v>1063</v>
      </c>
      <c r="D151" s="214" t="s">
        <v>193</v>
      </c>
      <c r="E151" s="219">
        <v>54</v>
      </c>
      <c r="F151" s="230"/>
      <c r="G151" s="228">
        <f>ROUND(E151*F151,2)</f>
        <v>0</v>
      </c>
      <c r="H151" s="227"/>
      <c r="I151" s="241" t="s">
        <v>122</v>
      </c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>
        <v>21</v>
      </c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6">
        <v>45</v>
      </c>
      <c r="B152" s="211" t="s">
        <v>1064</v>
      </c>
      <c r="C152" s="266" t="s">
        <v>1065</v>
      </c>
      <c r="D152" s="214" t="s">
        <v>333</v>
      </c>
      <c r="E152" s="219">
        <v>6</v>
      </c>
      <c r="F152" s="230"/>
      <c r="G152" s="228">
        <f>ROUND(E152*F152,2)</f>
        <v>0</v>
      </c>
      <c r="H152" s="227"/>
      <c r="I152" s="241" t="s">
        <v>122</v>
      </c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>
        <v>21</v>
      </c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36">
        <v>46</v>
      </c>
      <c r="B153" s="211" t="s">
        <v>1066</v>
      </c>
      <c r="C153" s="266" t="s">
        <v>1067</v>
      </c>
      <c r="D153" s="214" t="s">
        <v>120</v>
      </c>
      <c r="E153" s="219">
        <v>6</v>
      </c>
      <c r="F153" s="230"/>
      <c r="G153" s="228">
        <f>ROUND(E153*F153,2)</f>
        <v>0</v>
      </c>
      <c r="H153" s="227"/>
      <c r="I153" s="241" t="s">
        <v>122</v>
      </c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>
        <v>21</v>
      </c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>
      <c r="A154" s="236">
        <v>47</v>
      </c>
      <c r="B154" s="211" t="s">
        <v>1068</v>
      </c>
      <c r="C154" s="266" t="s">
        <v>1069</v>
      </c>
      <c r="D154" s="214" t="s">
        <v>193</v>
      </c>
      <c r="E154" s="219">
        <v>70</v>
      </c>
      <c r="F154" s="230"/>
      <c r="G154" s="228">
        <f>ROUND(E154*F154,2)</f>
        <v>0</v>
      </c>
      <c r="H154" s="227"/>
      <c r="I154" s="241" t="s">
        <v>122</v>
      </c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>
        <v>21</v>
      </c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>
      <c r="A155" s="236">
        <v>48</v>
      </c>
      <c r="B155" s="211" t="s">
        <v>1070</v>
      </c>
      <c r="C155" s="266" t="s">
        <v>1071</v>
      </c>
      <c r="D155" s="214" t="s">
        <v>193</v>
      </c>
      <c r="E155" s="219">
        <v>135</v>
      </c>
      <c r="F155" s="230"/>
      <c r="G155" s="228">
        <f>ROUND(E155*F155,2)</f>
        <v>0</v>
      </c>
      <c r="H155" s="227"/>
      <c r="I155" s="241" t="s">
        <v>122</v>
      </c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>
        <v>21</v>
      </c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>
      <c r="A156" s="236">
        <v>49</v>
      </c>
      <c r="B156" s="211" t="s">
        <v>1072</v>
      </c>
      <c r="C156" s="266" t="s">
        <v>1073</v>
      </c>
      <c r="D156" s="214" t="s">
        <v>193</v>
      </c>
      <c r="E156" s="219">
        <v>140</v>
      </c>
      <c r="F156" s="230"/>
      <c r="G156" s="228">
        <f>ROUND(E156*F156,2)</f>
        <v>0</v>
      </c>
      <c r="H156" s="227"/>
      <c r="I156" s="241" t="s">
        <v>122</v>
      </c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>
        <v>21</v>
      </c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36">
        <v>50</v>
      </c>
      <c r="B157" s="211" t="s">
        <v>1074</v>
      </c>
      <c r="C157" s="266" t="s">
        <v>1075</v>
      </c>
      <c r="D157" s="214" t="s">
        <v>193</v>
      </c>
      <c r="E157" s="219">
        <v>140</v>
      </c>
      <c r="F157" s="230"/>
      <c r="G157" s="228">
        <f>ROUND(E157*F157,2)</f>
        <v>0</v>
      </c>
      <c r="H157" s="227"/>
      <c r="I157" s="241" t="s">
        <v>122</v>
      </c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>
        <v>21</v>
      </c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outlineLevel="1">
      <c r="A158" s="236">
        <v>51</v>
      </c>
      <c r="B158" s="211" t="s">
        <v>1076</v>
      </c>
      <c r="C158" s="266" t="s">
        <v>1077</v>
      </c>
      <c r="D158" s="214" t="s">
        <v>169</v>
      </c>
      <c r="E158" s="219">
        <v>35</v>
      </c>
      <c r="F158" s="230"/>
      <c r="G158" s="228">
        <f>ROUND(E158*F158,2)</f>
        <v>0</v>
      </c>
      <c r="H158" s="227"/>
      <c r="I158" s="241" t="s">
        <v>122</v>
      </c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>
        <v>21</v>
      </c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>
      <c r="A159" s="236">
        <v>52</v>
      </c>
      <c r="B159" s="211" t="s">
        <v>1078</v>
      </c>
      <c r="C159" s="266" t="s">
        <v>1079</v>
      </c>
      <c r="D159" s="214" t="s">
        <v>193</v>
      </c>
      <c r="E159" s="219">
        <v>57</v>
      </c>
      <c r="F159" s="230"/>
      <c r="G159" s="228">
        <f>ROUND(E159*F159,2)</f>
        <v>0</v>
      </c>
      <c r="H159" s="227" t="s">
        <v>206</v>
      </c>
      <c r="I159" s="241" t="s">
        <v>122</v>
      </c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>
        <v>21</v>
      </c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ht="13.5" outlineLevel="1" thickBot="1">
      <c r="A160" s="251">
        <v>53</v>
      </c>
      <c r="B160" s="252" t="s">
        <v>1080</v>
      </c>
      <c r="C160" s="290" t="s">
        <v>1081</v>
      </c>
      <c r="D160" s="287" t="s">
        <v>120</v>
      </c>
      <c r="E160" s="288">
        <v>16</v>
      </c>
      <c r="F160" s="289"/>
      <c r="G160" s="255">
        <f>ROUND(E160*F160,2)</f>
        <v>0</v>
      </c>
      <c r="H160" s="256" t="s">
        <v>206</v>
      </c>
      <c r="I160" s="257" t="s">
        <v>122</v>
      </c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>
        <v>21</v>
      </c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41" hidden="1">
      <c r="C161" s="270"/>
      <c r="D161" s="177"/>
      <c r="AK161">
        <f>SUM(AK1:AK160)</f>
        <v>0</v>
      </c>
      <c r="AL161">
        <f>SUM(AL1:AL160)</f>
        <v>0</v>
      </c>
      <c r="AN161">
        <v>15</v>
      </c>
      <c r="AO161">
        <v>21</v>
      </c>
    </row>
    <row r="162" spans="1:41" ht="13.5" hidden="1" thickBot="1">
      <c r="A162" s="258"/>
      <c r="B162" s="259" t="s">
        <v>551</v>
      </c>
      <c r="C162" s="271"/>
      <c r="D162" s="260"/>
      <c r="E162" s="261"/>
      <c r="F162" s="261"/>
      <c r="G162" s="262">
        <f>F8+F27+F31+F39+F45+F48+F146</f>
        <v>0</v>
      </c>
      <c r="AN162">
        <f>SUMIF(AM8:AM161,AN161,G8:G161)</f>
        <v>0</v>
      </c>
      <c r="AO162">
        <f>SUMIF(AM8:AM161,AO161,G8:G161)</f>
        <v>0</v>
      </c>
    </row>
    <row r="163" spans="1:41">
      <c r="D163" s="177"/>
    </row>
    <row r="164" spans="1:41">
      <c r="D164" s="177"/>
    </row>
    <row r="165" spans="1:41">
      <c r="D165" s="177"/>
    </row>
    <row r="166" spans="1:41">
      <c r="D166" s="177"/>
    </row>
    <row r="167" spans="1:41">
      <c r="D167" s="177"/>
    </row>
    <row r="168" spans="1:41">
      <c r="D168" s="177"/>
    </row>
    <row r="169" spans="1:41">
      <c r="D169" s="177"/>
    </row>
    <row r="170" spans="1:41">
      <c r="D170" s="177"/>
    </row>
    <row r="171" spans="1:41">
      <c r="D171" s="177"/>
    </row>
    <row r="172" spans="1:41">
      <c r="D172" s="177"/>
    </row>
    <row r="173" spans="1:41">
      <c r="D173" s="177"/>
    </row>
    <row r="174" spans="1:41">
      <c r="D174" s="177"/>
    </row>
    <row r="175" spans="1:41">
      <c r="D175" s="177"/>
    </row>
    <row r="176" spans="1:41">
      <c r="D176" s="177"/>
    </row>
    <row r="177" spans="4:4">
      <c r="D177" s="177"/>
    </row>
    <row r="178" spans="4:4">
      <c r="D178" s="177"/>
    </row>
    <row r="179" spans="4:4">
      <c r="D179" s="177"/>
    </row>
    <row r="180" spans="4:4">
      <c r="D180" s="177"/>
    </row>
    <row r="181" spans="4:4">
      <c r="D181" s="177"/>
    </row>
    <row r="182" spans="4:4">
      <c r="D182" s="177"/>
    </row>
    <row r="183" spans="4:4">
      <c r="D183" s="177"/>
    </row>
    <row r="184" spans="4:4">
      <c r="D184" s="177"/>
    </row>
    <row r="185" spans="4:4">
      <c r="D185" s="177"/>
    </row>
    <row r="186" spans="4:4">
      <c r="D186" s="177"/>
    </row>
    <row r="187" spans="4:4">
      <c r="D187" s="177"/>
    </row>
    <row r="188" spans="4:4">
      <c r="D188" s="177"/>
    </row>
    <row r="189" spans="4:4">
      <c r="D189" s="177"/>
    </row>
    <row r="190" spans="4:4">
      <c r="D190" s="177"/>
    </row>
    <row r="191" spans="4:4">
      <c r="D191" s="177"/>
    </row>
    <row r="192" spans="4:4">
      <c r="D192" s="177"/>
    </row>
    <row r="193" spans="4:4">
      <c r="D193" s="177"/>
    </row>
    <row r="194" spans="4:4">
      <c r="D194" s="177"/>
    </row>
    <row r="195" spans="4:4">
      <c r="D195" s="177"/>
    </row>
    <row r="196" spans="4:4">
      <c r="D196" s="177"/>
    </row>
    <row r="197" spans="4:4">
      <c r="D197" s="177"/>
    </row>
    <row r="198" spans="4:4">
      <c r="D198" s="177"/>
    </row>
    <row r="199" spans="4:4">
      <c r="D199" s="177"/>
    </row>
    <row r="200" spans="4:4">
      <c r="D200" s="177"/>
    </row>
    <row r="201" spans="4:4">
      <c r="D201" s="177"/>
    </row>
    <row r="202" spans="4:4">
      <c r="D202" s="177"/>
    </row>
    <row r="203" spans="4:4">
      <c r="D203" s="177"/>
    </row>
    <row r="204" spans="4:4">
      <c r="D204" s="177"/>
    </row>
    <row r="205" spans="4:4">
      <c r="D205" s="177"/>
    </row>
    <row r="206" spans="4:4">
      <c r="D206" s="177"/>
    </row>
    <row r="207" spans="4:4">
      <c r="D207" s="177"/>
    </row>
    <row r="208" spans="4:4">
      <c r="D208" s="177"/>
    </row>
    <row r="209" spans="4:4">
      <c r="D209" s="177"/>
    </row>
    <row r="210" spans="4:4">
      <c r="D210" s="177"/>
    </row>
    <row r="211" spans="4:4">
      <c r="D211" s="177"/>
    </row>
    <row r="212" spans="4:4">
      <c r="D212" s="177"/>
    </row>
    <row r="213" spans="4:4">
      <c r="D213" s="177"/>
    </row>
    <row r="214" spans="4:4">
      <c r="D214" s="177"/>
    </row>
    <row r="215" spans="4:4">
      <c r="D215" s="177"/>
    </row>
    <row r="216" spans="4:4">
      <c r="D216" s="177"/>
    </row>
    <row r="217" spans="4:4">
      <c r="D217" s="177"/>
    </row>
    <row r="218" spans="4:4">
      <c r="D218" s="177"/>
    </row>
    <row r="219" spans="4:4">
      <c r="D219" s="177"/>
    </row>
    <row r="220" spans="4:4">
      <c r="D220" s="177"/>
    </row>
    <row r="221" spans="4:4">
      <c r="D221" s="177"/>
    </row>
    <row r="222" spans="4:4">
      <c r="D222" s="177"/>
    </row>
    <row r="223" spans="4:4">
      <c r="D223" s="177"/>
    </row>
    <row r="224" spans="4:4">
      <c r="D224" s="177"/>
    </row>
    <row r="225" spans="4:4">
      <c r="D225" s="177"/>
    </row>
    <row r="226" spans="4:4">
      <c r="D226" s="177"/>
    </row>
    <row r="227" spans="4:4">
      <c r="D227" s="177"/>
    </row>
    <row r="228" spans="4:4">
      <c r="D228" s="177"/>
    </row>
    <row r="229" spans="4:4">
      <c r="D229" s="177"/>
    </row>
    <row r="230" spans="4:4">
      <c r="D230" s="177"/>
    </row>
    <row r="231" spans="4:4">
      <c r="D231" s="177"/>
    </row>
    <row r="232" spans="4:4">
      <c r="D232" s="177"/>
    </row>
    <row r="233" spans="4:4">
      <c r="D233" s="177"/>
    </row>
    <row r="234" spans="4:4">
      <c r="D234" s="177"/>
    </row>
    <row r="235" spans="4:4">
      <c r="D235" s="177"/>
    </row>
    <row r="236" spans="4:4">
      <c r="D236" s="177"/>
    </row>
    <row r="237" spans="4:4">
      <c r="D237" s="177"/>
    </row>
    <row r="238" spans="4:4">
      <c r="D238" s="177"/>
    </row>
    <row r="239" spans="4:4">
      <c r="D239" s="177"/>
    </row>
    <row r="240" spans="4:4">
      <c r="D240" s="177"/>
    </row>
    <row r="241" spans="4:4">
      <c r="D241" s="177"/>
    </row>
    <row r="242" spans="4:4">
      <c r="D242" s="177"/>
    </row>
    <row r="243" spans="4:4">
      <c r="D243" s="177"/>
    </row>
    <row r="244" spans="4:4">
      <c r="D244" s="177"/>
    </row>
    <row r="245" spans="4:4">
      <c r="D245" s="177"/>
    </row>
    <row r="246" spans="4:4">
      <c r="D246" s="177"/>
    </row>
    <row r="247" spans="4:4">
      <c r="D247" s="177"/>
    </row>
    <row r="248" spans="4:4">
      <c r="D248" s="177"/>
    </row>
    <row r="249" spans="4:4">
      <c r="D249" s="177"/>
    </row>
    <row r="250" spans="4:4">
      <c r="D250" s="177"/>
    </row>
    <row r="251" spans="4:4">
      <c r="D251" s="177"/>
    </row>
    <row r="252" spans="4:4">
      <c r="D252" s="177"/>
    </row>
    <row r="253" spans="4:4">
      <c r="D253" s="177"/>
    </row>
    <row r="254" spans="4:4">
      <c r="D254" s="177"/>
    </row>
    <row r="255" spans="4:4">
      <c r="D255" s="177"/>
    </row>
    <row r="256" spans="4:4">
      <c r="D256" s="177"/>
    </row>
    <row r="257" spans="4:4">
      <c r="D257" s="177"/>
    </row>
    <row r="258" spans="4:4">
      <c r="D258" s="177"/>
    </row>
    <row r="259" spans="4:4">
      <c r="D259" s="177"/>
    </row>
    <row r="260" spans="4:4">
      <c r="D260" s="177"/>
    </row>
    <row r="261" spans="4:4">
      <c r="D261" s="177"/>
    </row>
    <row r="262" spans="4:4">
      <c r="D262" s="177"/>
    </row>
    <row r="263" spans="4:4">
      <c r="D263" s="177"/>
    </row>
    <row r="264" spans="4:4">
      <c r="D264" s="177"/>
    </row>
    <row r="265" spans="4:4">
      <c r="D265" s="177"/>
    </row>
    <row r="266" spans="4:4">
      <c r="D266" s="177"/>
    </row>
    <row r="267" spans="4:4">
      <c r="D267" s="177"/>
    </row>
    <row r="268" spans="4:4">
      <c r="D268" s="177"/>
    </row>
    <row r="269" spans="4:4">
      <c r="D269" s="177"/>
    </row>
    <row r="270" spans="4:4">
      <c r="D270" s="177"/>
    </row>
    <row r="271" spans="4:4">
      <c r="D271" s="177"/>
    </row>
    <row r="272" spans="4:4">
      <c r="D272" s="177"/>
    </row>
    <row r="273" spans="4:4">
      <c r="D273" s="177"/>
    </row>
    <row r="274" spans="4:4">
      <c r="D274" s="177"/>
    </row>
    <row r="275" spans="4:4">
      <c r="D275" s="177"/>
    </row>
    <row r="276" spans="4:4">
      <c r="D276" s="177"/>
    </row>
    <row r="277" spans="4:4">
      <c r="D277" s="177"/>
    </row>
    <row r="278" spans="4:4">
      <c r="D278" s="177"/>
    </row>
    <row r="279" spans="4:4">
      <c r="D279" s="177"/>
    </row>
    <row r="280" spans="4:4">
      <c r="D280" s="177"/>
    </row>
    <row r="281" spans="4:4">
      <c r="D281" s="177"/>
    </row>
    <row r="282" spans="4:4">
      <c r="D282" s="177"/>
    </row>
    <row r="283" spans="4:4">
      <c r="D283" s="177"/>
    </row>
    <row r="284" spans="4:4">
      <c r="D284" s="177"/>
    </row>
    <row r="285" spans="4:4">
      <c r="D285" s="177"/>
    </row>
    <row r="286" spans="4:4">
      <c r="D286" s="177"/>
    </row>
    <row r="287" spans="4:4">
      <c r="D287" s="177"/>
    </row>
    <row r="288" spans="4:4">
      <c r="D288" s="177"/>
    </row>
    <row r="289" spans="4:4">
      <c r="D289" s="177"/>
    </row>
    <row r="290" spans="4:4">
      <c r="D290" s="177"/>
    </row>
    <row r="291" spans="4:4">
      <c r="D291" s="177"/>
    </row>
    <row r="292" spans="4:4">
      <c r="D292" s="177"/>
    </row>
    <row r="293" spans="4:4">
      <c r="D293" s="177"/>
    </row>
    <row r="294" spans="4:4">
      <c r="D294" s="177"/>
    </row>
    <row r="295" spans="4:4">
      <c r="D295" s="177"/>
    </row>
    <row r="296" spans="4:4">
      <c r="D296" s="177"/>
    </row>
    <row r="297" spans="4:4">
      <c r="D297" s="177"/>
    </row>
    <row r="298" spans="4:4">
      <c r="D298" s="177"/>
    </row>
    <row r="299" spans="4:4">
      <c r="D299" s="177"/>
    </row>
    <row r="300" spans="4:4">
      <c r="D300" s="177"/>
    </row>
    <row r="301" spans="4:4">
      <c r="D301" s="177"/>
    </row>
    <row r="302" spans="4:4">
      <c r="D302" s="177"/>
    </row>
    <row r="303" spans="4:4">
      <c r="D303" s="177"/>
    </row>
    <row r="304" spans="4:4">
      <c r="D304" s="177"/>
    </row>
    <row r="305" spans="4:4">
      <c r="D305" s="177"/>
    </row>
    <row r="306" spans="4:4">
      <c r="D306" s="177"/>
    </row>
    <row r="307" spans="4:4">
      <c r="D307" s="177"/>
    </row>
    <row r="308" spans="4:4">
      <c r="D308" s="177"/>
    </row>
    <row r="309" spans="4:4">
      <c r="D309" s="177"/>
    </row>
    <row r="310" spans="4:4">
      <c r="D310" s="177"/>
    </row>
    <row r="311" spans="4:4">
      <c r="D311" s="177"/>
    </row>
    <row r="312" spans="4:4">
      <c r="D312" s="177"/>
    </row>
    <row r="313" spans="4:4">
      <c r="D313" s="177"/>
    </row>
    <row r="314" spans="4:4">
      <c r="D314" s="177"/>
    </row>
    <row r="315" spans="4:4">
      <c r="D315" s="177"/>
    </row>
    <row r="316" spans="4:4">
      <c r="D316" s="177"/>
    </row>
    <row r="317" spans="4:4">
      <c r="D317" s="177"/>
    </row>
    <row r="318" spans="4:4">
      <c r="D318" s="177"/>
    </row>
    <row r="319" spans="4:4">
      <c r="D319" s="177"/>
    </row>
    <row r="320" spans="4:4">
      <c r="D320" s="177"/>
    </row>
    <row r="321" spans="4:4">
      <c r="D321" s="177"/>
    </row>
    <row r="322" spans="4:4">
      <c r="D322" s="177"/>
    </row>
    <row r="323" spans="4:4">
      <c r="D323" s="177"/>
    </row>
    <row r="324" spans="4:4">
      <c r="D324" s="177"/>
    </row>
    <row r="325" spans="4:4">
      <c r="D325" s="177"/>
    </row>
    <row r="326" spans="4:4">
      <c r="D326" s="177"/>
    </row>
    <row r="327" spans="4:4">
      <c r="D327" s="177"/>
    </row>
    <row r="328" spans="4:4">
      <c r="D328" s="177"/>
    </row>
    <row r="329" spans="4:4">
      <c r="D329" s="177"/>
    </row>
    <row r="330" spans="4:4">
      <c r="D330" s="177"/>
    </row>
    <row r="331" spans="4:4">
      <c r="D331" s="177"/>
    </row>
    <row r="332" spans="4:4">
      <c r="D332" s="177"/>
    </row>
    <row r="333" spans="4:4">
      <c r="D333" s="177"/>
    </row>
    <row r="334" spans="4:4">
      <c r="D334" s="177"/>
    </row>
    <row r="335" spans="4:4">
      <c r="D335" s="177"/>
    </row>
    <row r="336" spans="4:4">
      <c r="D336" s="177"/>
    </row>
    <row r="337" spans="4:4">
      <c r="D337" s="177"/>
    </row>
    <row r="338" spans="4:4">
      <c r="D338" s="177"/>
    </row>
    <row r="339" spans="4:4">
      <c r="D339" s="177"/>
    </row>
    <row r="340" spans="4:4">
      <c r="D340" s="177"/>
    </row>
    <row r="341" spans="4:4">
      <c r="D341" s="177"/>
    </row>
    <row r="342" spans="4:4">
      <c r="D342" s="177"/>
    </row>
    <row r="343" spans="4:4">
      <c r="D343" s="177"/>
    </row>
    <row r="344" spans="4:4">
      <c r="D344" s="177"/>
    </row>
    <row r="345" spans="4:4">
      <c r="D345" s="177"/>
    </row>
    <row r="346" spans="4:4">
      <c r="D346" s="177"/>
    </row>
    <row r="347" spans="4:4">
      <c r="D347" s="177"/>
    </row>
    <row r="348" spans="4:4">
      <c r="D348" s="177"/>
    </row>
    <row r="349" spans="4:4">
      <c r="D349" s="177"/>
    </row>
    <row r="350" spans="4:4">
      <c r="D350" s="177"/>
    </row>
    <row r="351" spans="4:4">
      <c r="D351" s="177"/>
    </row>
    <row r="352" spans="4:4">
      <c r="D352" s="177"/>
    </row>
    <row r="353" spans="4:4">
      <c r="D353" s="177"/>
    </row>
    <row r="354" spans="4:4">
      <c r="D354" s="177"/>
    </row>
    <row r="355" spans="4:4">
      <c r="D355" s="177"/>
    </row>
    <row r="356" spans="4:4">
      <c r="D356" s="177"/>
    </row>
    <row r="357" spans="4:4">
      <c r="D357" s="177"/>
    </row>
    <row r="358" spans="4:4">
      <c r="D358" s="177"/>
    </row>
    <row r="359" spans="4:4">
      <c r="D359" s="177"/>
    </row>
    <row r="360" spans="4:4">
      <c r="D360" s="177"/>
    </row>
    <row r="361" spans="4:4">
      <c r="D361" s="177"/>
    </row>
    <row r="362" spans="4:4">
      <c r="D362" s="177"/>
    </row>
    <row r="363" spans="4:4">
      <c r="D363" s="177"/>
    </row>
    <row r="364" spans="4:4">
      <c r="D364" s="177"/>
    </row>
    <row r="365" spans="4:4">
      <c r="D365" s="177"/>
    </row>
    <row r="366" spans="4:4">
      <c r="D366" s="177"/>
    </row>
    <row r="367" spans="4:4">
      <c r="D367" s="177"/>
    </row>
    <row r="368" spans="4:4">
      <c r="D368" s="177"/>
    </row>
    <row r="369" spans="4:4">
      <c r="D369" s="177"/>
    </row>
    <row r="370" spans="4:4">
      <c r="D370" s="177"/>
    </row>
    <row r="371" spans="4:4">
      <c r="D371" s="177"/>
    </row>
    <row r="372" spans="4:4">
      <c r="D372" s="177"/>
    </row>
    <row r="373" spans="4:4">
      <c r="D373" s="177"/>
    </row>
    <row r="374" spans="4:4">
      <c r="D374" s="177"/>
    </row>
    <row r="375" spans="4:4">
      <c r="D375" s="177"/>
    </row>
    <row r="376" spans="4:4">
      <c r="D376" s="177"/>
    </row>
    <row r="377" spans="4:4">
      <c r="D377" s="177"/>
    </row>
    <row r="378" spans="4:4">
      <c r="D378" s="177"/>
    </row>
    <row r="379" spans="4:4">
      <c r="D379" s="177"/>
    </row>
    <row r="380" spans="4:4">
      <c r="D380" s="177"/>
    </row>
    <row r="381" spans="4:4">
      <c r="D381" s="177"/>
    </row>
    <row r="382" spans="4:4">
      <c r="D382" s="177"/>
    </row>
    <row r="383" spans="4:4">
      <c r="D383" s="177"/>
    </row>
    <row r="384" spans="4:4">
      <c r="D384" s="177"/>
    </row>
    <row r="385" spans="4:4">
      <c r="D385" s="177"/>
    </row>
    <row r="386" spans="4:4">
      <c r="D386" s="177"/>
    </row>
    <row r="387" spans="4:4">
      <c r="D387" s="177"/>
    </row>
    <row r="388" spans="4:4">
      <c r="D388" s="177"/>
    </row>
    <row r="389" spans="4:4">
      <c r="D389" s="177"/>
    </row>
    <row r="390" spans="4:4">
      <c r="D390" s="177"/>
    </row>
    <row r="391" spans="4:4">
      <c r="D391" s="177"/>
    </row>
    <row r="392" spans="4:4">
      <c r="D392" s="177"/>
    </row>
    <row r="393" spans="4:4">
      <c r="D393" s="177"/>
    </row>
    <row r="394" spans="4:4">
      <c r="D394" s="177"/>
    </row>
    <row r="395" spans="4:4">
      <c r="D395" s="177"/>
    </row>
    <row r="396" spans="4:4">
      <c r="D396" s="177"/>
    </row>
    <row r="397" spans="4:4">
      <c r="D397" s="177"/>
    </row>
    <row r="398" spans="4:4">
      <c r="D398" s="177"/>
    </row>
    <row r="399" spans="4:4">
      <c r="D399" s="177"/>
    </row>
    <row r="400" spans="4:4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93">
    <mergeCell ref="F146:G146"/>
    <mergeCell ref="B147:G147"/>
    <mergeCell ref="B148:G148"/>
    <mergeCell ref="C129:G129"/>
    <mergeCell ref="C130:G130"/>
    <mergeCell ref="C132:G132"/>
    <mergeCell ref="C133:G133"/>
    <mergeCell ref="C134:G134"/>
    <mergeCell ref="C135:G135"/>
    <mergeCell ref="C122:G122"/>
    <mergeCell ref="C123:G123"/>
    <mergeCell ref="C124:G124"/>
    <mergeCell ref="C126:G126"/>
    <mergeCell ref="C127:G127"/>
    <mergeCell ref="C128:G128"/>
    <mergeCell ref="C114:G114"/>
    <mergeCell ref="C116:G116"/>
    <mergeCell ref="C117:G117"/>
    <mergeCell ref="C118:G118"/>
    <mergeCell ref="C119:G119"/>
    <mergeCell ref="C120:G120"/>
    <mergeCell ref="C108:G108"/>
    <mergeCell ref="C109:G109"/>
    <mergeCell ref="C110:G110"/>
    <mergeCell ref="C111:G111"/>
    <mergeCell ref="C112:G112"/>
    <mergeCell ref="C113:G113"/>
    <mergeCell ref="C101:G101"/>
    <mergeCell ref="C102:G102"/>
    <mergeCell ref="C104:G104"/>
    <mergeCell ref="C105:G105"/>
    <mergeCell ref="C106:G106"/>
    <mergeCell ref="C107:G107"/>
    <mergeCell ref="C94:G94"/>
    <mergeCell ref="C95:G95"/>
    <mergeCell ref="C96:G96"/>
    <mergeCell ref="C97:G97"/>
    <mergeCell ref="C99:G99"/>
    <mergeCell ref="C100:G100"/>
    <mergeCell ref="C86:G86"/>
    <mergeCell ref="C87:G87"/>
    <mergeCell ref="C89:G89"/>
    <mergeCell ref="C90:G90"/>
    <mergeCell ref="C91:G91"/>
    <mergeCell ref="C93:G93"/>
    <mergeCell ref="C79:G79"/>
    <mergeCell ref="C80:G80"/>
    <mergeCell ref="C81:G81"/>
    <mergeCell ref="C83:G83"/>
    <mergeCell ref="C84:G84"/>
    <mergeCell ref="C85:G85"/>
    <mergeCell ref="C73:G73"/>
    <mergeCell ref="C74:G74"/>
    <mergeCell ref="C75:G75"/>
    <mergeCell ref="C76:G76"/>
    <mergeCell ref="C77:G77"/>
    <mergeCell ref="C78:G78"/>
    <mergeCell ref="B54:G54"/>
    <mergeCell ref="B55:G55"/>
    <mergeCell ref="B61:G61"/>
    <mergeCell ref="B62:G62"/>
    <mergeCell ref="C71:G71"/>
    <mergeCell ref="C72:G72"/>
    <mergeCell ref="F45:G45"/>
    <mergeCell ref="B46:G46"/>
    <mergeCell ref="F48:G48"/>
    <mergeCell ref="B49:G49"/>
    <mergeCell ref="C51:G51"/>
    <mergeCell ref="C53:G53"/>
    <mergeCell ref="B34:G34"/>
    <mergeCell ref="B36:G36"/>
    <mergeCell ref="F39:G39"/>
    <mergeCell ref="B40:G40"/>
    <mergeCell ref="B42:G42"/>
    <mergeCell ref="B43:G43"/>
    <mergeCell ref="B25:G25"/>
    <mergeCell ref="F27:G27"/>
    <mergeCell ref="B28:G28"/>
    <mergeCell ref="B29:G29"/>
    <mergeCell ref="F31:G31"/>
    <mergeCell ref="B33:G33"/>
    <mergeCell ref="B14:G14"/>
    <mergeCell ref="B15:G15"/>
    <mergeCell ref="B19:G19"/>
    <mergeCell ref="B20:G20"/>
    <mergeCell ref="B21:G21"/>
    <mergeCell ref="B24:G24"/>
    <mergeCell ref="A1:G1"/>
    <mergeCell ref="C7:G7"/>
    <mergeCell ref="F8:G8"/>
    <mergeCell ref="B9:G9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13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2015006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6" t="s">
        <v>54</v>
      </c>
      <c r="C2" s="157" t="s">
        <v>55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310</v>
      </c>
      <c r="H6" s="35"/>
    </row>
    <row r="7" spans="1:10" ht="15.75" customHeight="1">
      <c r="B7" s="93" t="str">
        <f>C2</f>
        <v>Přesun telefoní budky a likvidace kabelu O2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102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8" t="s">
        <v>103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>
      <c r="A17" s="166" t="s">
        <v>104</v>
      </c>
      <c r="B17" s="167"/>
      <c r="C17" s="168"/>
      <c r="D17" s="168"/>
      <c r="E17" s="168"/>
      <c r="F17" s="168"/>
      <c r="G17" s="169"/>
      <c r="H17" s="170" t="s">
        <v>105</v>
      </c>
      <c r="I17" s="32"/>
      <c r="J17" s="32"/>
    </row>
    <row r="18" spans="1:55" ht="12.75" customHeight="1">
      <c r="A18" s="164" t="s">
        <v>41</v>
      </c>
      <c r="B18" s="162" t="s">
        <v>106</v>
      </c>
      <c r="C18" s="161"/>
      <c r="D18" s="161"/>
      <c r="E18" s="161"/>
      <c r="F18" s="161"/>
      <c r="G18" s="163"/>
      <c r="H18" s="165">
        <f>'SO 310 2015006 Pol'!G57</f>
        <v>0</v>
      </c>
      <c r="I18" s="32"/>
      <c r="J18" s="32"/>
      <c r="O18">
        <f>'SO 310 2015006 Pol'!AN57</f>
        <v>0</v>
      </c>
      <c r="P18">
        <f>'SO 310 2015006 Pol'!AO57</f>
        <v>0</v>
      </c>
    </row>
    <row r="19" spans="1:55" ht="12.75" customHeight="1" thickBot="1">
      <c r="A19" s="171"/>
      <c r="B19" s="172" t="s">
        <v>107</v>
      </c>
      <c r="C19" s="173"/>
      <c r="D19" s="174" t="str">
        <f>B2</f>
        <v>SO 310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8" t="s">
        <v>552</v>
      </c>
      <c r="B21" s="159"/>
      <c r="C21" s="159"/>
      <c r="D21" s="272" t="s">
        <v>41</v>
      </c>
      <c r="E21" s="274" t="s">
        <v>106</v>
      </c>
      <c r="F21" s="274"/>
      <c r="G21" s="274"/>
      <c r="H21" s="274"/>
      <c r="I21" s="32"/>
      <c r="J21" s="32"/>
      <c r="BC21" s="273" t="str">
        <f>E21</f>
        <v>Nový Bor</v>
      </c>
    </row>
    <row r="22" spans="1:55" ht="12.75" customHeight="1">
      <c r="A22" s="166" t="s">
        <v>553</v>
      </c>
      <c r="B22" s="167"/>
      <c r="C22" s="168"/>
      <c r="D22" s="168"/>
      <c r="E22" s="168"/>
      <c r="F22" s="168"/>
      <c r="G22" s="169"/>
      <c r="H22" s="170" t="s">
        <v>105</v>
      </c>
      <c r="I22" s="32"/>
      <c r="J22" s="32"/>
    </row>
    <row r="23" spans="1:55" ht="12.75" customHeight="1">
      <c r="A23" s="164" t="s">
        <v>87</v>
      </c>
      <c r="B23" s="162" t="s">
        <v>88</v>
      </c>
      <c r="C23" s="161"/>
      <c r="D23" s="161"/>
      <c r="E23" s="161"/>
      <c r="F23" s="161"/>
      <c r="G23" s="163"/>
      <c r="H23" s="275">
        <f>'SO 310 2015006 Pol'!F8</f>
        <v>0</v>
      </c>
      <c r="I23" s="32"/>
      <c r="J23" s="32"/>
    </row>
    <row r="24" spans="1:55" ht="12.75" customHeight="1">
      <c r="A24" s="164" t="s">
        <v>97</v>
      </c>
      <c r="B24" s="162" t="s">
        <v>98</v>
      </c>
      <c r="C24" s="161"/>
      <c r="D24" s="161"/>
      <c r="E24" s="161"/>
      <c r="F24" s="161"/>
      <c r="G24" s="163"/>
      <c r="H24" s="275">
        <f>'SO 310 2015006 Pol'!F23</f>
        <v>0</v>
      </c>
      <c r="I24" s="32"/>
      <c r="J24" s="32"/>
    </row>
    <row r="25" spans="1:55" ht="12.75" customHeight="1">
      <c r="A25" s="164" t="s">
        <v>99</v>
      </c>
      <c r="B25" s="162" t="s">
        <v>100</v>
      </c>
      <c r="C25" s="161"/>
      <c r="D25" s="161"/>
      <c r="E25" s="161"/>
      <c r="F25" s="161"/>
      <c r="G25" s="163"/>
      <c r="H25" s="275">
        <f>'SO 310 2015006 Pol'!F43</f>
        <v>0</v>
      </c>
      <c r="I25" s="32"/>
      <c r="J25" s="32"/>
    </row>
    <row r="26" spans="1:55" ht="12.75" customHeight="1" thickBot="1">
      <c r="A26" s="171"/>
      <c r="B26" s="172" t="s">
        <v>554</v>
      </c>
      <c r="C26" s="173"/>
      <c r="D26" s="174" t="str">
        <f>D21</f>
        <v>2015006</v>
      </c>
      <c r="E26" s="173"/>
      <c r="F26" s="173"/>
      <c r="G26" s="175"/>
      <c r="H26" s="276">
        <f>SUM(H23:H25)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7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178" t="s">
        <v>108</v>
      </c>
      <c r="B1" s="178"/>
      <c r="C1" s="201"/>
      <c r="D1" s="178"/>
      <c r="E1" s="178"/>
      <c r="F1" s="178"/>
      <c r="G1" s="178"/>
      <c r="AC1" t="s">
        <v>111</v>
      </c>
    </row>
    <row r="2" spans="1:60" ht="13.5" thickTop="1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>
      <c r="A3" s="181" t="s">
        <v>31</v>
      </c>
      <c r="B3" s="188" t="s">
        <v>54</v>
      </c>
      <c r="C3" s="203" t="s">
        <v>55</v>
      </c>
      <c r="D3" s="180"/>
      <c r="E3" s="179"/>
      <c r="F3" s="179"/>
      <c r="G3" s="182"/>
    </row>
    <row r="4" spans="1:60" ht="13.5" thickBot="1">
      <c r="A4" s="189" t="s">
        <v>32</v>
      </c>
      <c r="B4" s="190" t="s">
        <v>41</v>
      </c>
      <c r="C4" s="204" t="s">
        <v>106</v>
      </c>
      <c r="D4" s="191"/>
      <c r="E4" s="192"/>
      <c r="F4" s="192"/>
      <c r="G4" s="193"/>
    </row>
    <row r="5" spans="1:60" ht="14.25" thickTop="1" thickBot="1">
      <c r="C5" s="205"/>
      <c r="D5" s="177"/>
    </row>
    <row r="6" spans="1:60" ht="27" thickTop="1" thickBot="1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42" t="s">
        <v>109</v>
      </c>
      <c r="I6" s="209" t="s">
        <v>110</v>
      </c>
      <c r="J6" s="54"/>
    </row>
    <row r="7" spans="1:60">
      <c r="A7" s="243"/>
      <c r="B7" s="244" t="s">
        <v>112</v>
      </c>
      <c r="C7" s="245" t="s">
        <v>113</v>
      </c>
      <c r="D7" s="246"/>
      <c r="E7" s="247"/>
      <c r="F7" s="248"/>
      <c r="G7" s="248"/>
      <c r="H7" s="249"/>
      <c r="I7" s="250"/>
    </row>
    <row r="8" spans="1:60">
      <c r="A8" s="235" t="s">
        <v>114</v>
      </c>
      <c r="B8" s="210" t="s">
        <v>87</v>
      </c>
      <c r="C8" s="263" t="s">
        <v>88</v>
      </c>
      <c r="D8" s="212"/>
      <c r="E8" s="217"/>
      <c r="F8" s="222">
        <f>SUM(G9:G22)</f>
        <v>0</v>
      </c>
      <c r="G8" s="223"/>
      <c r="H8" s="224"/>
      <c r="I8" s="240"/>
    </row>
    <row r="9" spans="1:60" outlineLevel="1">
      <c r="A9" s="236"/>
      <c r="B9" s="207" t="s">
        <v>1082</v>
      </c>
      <c r="C9" s="264"/>
      <c r="D9" s="213"/>
      <c r="E9" s="218"/>
      <c r="F9" s="225"/>
      <c r="G9" s="226"/>
      <c r="H9" s="227"/>
      <c r="I9" s="241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36"/>
      <c r="B10" s="208" t="s">
        <v>1083</v>
      </c>
      <c r="C10" s="265"/>
      <c r="D10" s="237"/>
      <c r="E10" s="238"/>
      <c r="F10" s="239"/>
      <c r="G10" s="229"/>
      <c r="H10" s="227"/>
      <c r="I10" s="241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36"/>
      <c r="B11" s="208" t="s">
        <v>1084</v>
      </c>
      <c r="C11" s="265"/>
      <c r="D11" s="237"/>
      <c r="E11" s="238"/>
      <c r="F11" s="239"/>
      <c r="G11" s="229"/>
      <c r="H11" s="227"/>
      <c r="I11" s="241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ht="22.5" outlineLevel="1">
      <c r="A12" s="236">
        <v>1</v>
      </c>
      <c r="B12" s="211" t="s">
        <v>1085</v>
      </c>
      <c r="C12" s="266" t="s">
        <v>1086</v>
      </c>
      <c r="D12" s="214" t="s">
        <v>333</v>
      </c>
      <c r="E12" s="219">
        <v>1</v>
      </c>
      <c r="F12" s="230"/>
      <c r="G12" s="228">
        <f>ROUND(E12*F12,2)</f>
        <v>0</v>
      </c>
      <c r="H12" s="227" t="s">
        <v>483</v>
      </c>
      <c r="I12" s="241" t="s">
        <v>122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36"/>
      <c r="B13" s="211"/>
      <c r="C13" s="268" t="s">
        <v>1087</v>
      </c>
      <c r="D13" s="216"/>
      <c r="E13" s="221"/>
      <c r="F13" s="233"/>
      <c r="G13" s="234"/>
      <c r="H13" s="227"/>
      <c r="I13" s="241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00" t="str">
        <f>C13</f>
        <v>Včetně pomocného lešení o výšce podlahy do 1900 mm a pro zatížení do 1,5 kPa  (150 kg/m2).</v>
      </c>
      <c r="BB13" s="199"/>
      <c r="BC13" s="199"/>
      <c r="BD13" s="199"/>
      <c r="BE13" s="199"/>
      <c r="BF13" s="199"/>
      <c r="BG13" s="199"/>
      <c r="BH13" s="199"/>
    </row>
    <row r="14" spans="1:60" outlineLevel="1">
      <c r="A14" s="236">
        <v>2</v>
      </c>
      <c r="B14" s="211" t="s">
        <v>937</v>
      </c>
      <c r="C14" s="266" t="s">
        <v>1088</v>
      </c>
      <c r="D14" s="214" t="s">
        <v>203</v>
      </c>
      <c r="E14" s="219">
        <v>30</v>
      </c>
      <c r="F14" s="230"/>
      <c r="G14" s="228">
        <f>ROUND(E14*F14,2)</f>
        <v>0</v>
      </c>
      <c r="H14" s="227"/>
      <c r="I14" s="241" t="s">
        <v>200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36"/>
      <c r="B15" s="208" t="s">
        <v>531</v>
      </c>
      <c r="C15" s="265"/>
      <c r="D15" s="237"/>
      <c r="E15" s="238"/>
      <c r="F15" s="239"/>
      <c r="G15" s="229"/>
      <c r="H15" s="227"/>
      <c r="I15" s="241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0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6"/>
      <c r="B16" s="208" t="s">
        <v>532</v>
      </c>
      <c r="C16" s="265"/>
      <c r="D16" s="237"/>
      <c r="E16" s="238"/>
      <c r="F16" s="239"/>
      <c r="G16" s="229"/>
      <c r="H16" s="227"/>
      <c r="I16" s="241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36">
        <v>3</v>
      </c>
      <c r="B17" s="211" t="s">
        <v>533</v>
      </c>
      <c r="C17" s="266" t="s">
        <v>534</v>
      </c>
      <c r="D17" s="214" t="s">
        <v>254</v>
      </c>
      <c r="E17" s="219">
        <v>0.20699999999999999</v>
      </c>
      <c r="F17" s="230"/>
      <c r="G17" s="228">
        <f>ROUND(E17*F17,2)</f>
        <v>0</v>
      </c>
      <c r="H17" s="227" t="s">
        <v>535</v>
      </c>
      <c r="I17" s="241" t="s">
        <v>122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36"/>
      <c r="B18" s="208" t="s">
        <v>536</v>
      </c>
      <c r="C18" s="265"/>
      <c r="D18" s="237"/>
      <c r="E18" s="238"/>
      <c r="F18" s="239"/>
      <c r="G18" s="229"/>
      <c r="H18" s="227"/>
      <c r="I18" s="241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0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6">
        <v>4</v>
      </c>
      <c r="B19" s="211" t="s">
        <v>537</v>
      </c>
      <c r="C19" s="266" t="s">
        <v>949</v>
      </c>
      <c r="D19" s="214" t="s">
        <v>254</v>
      </c>
      <c r="E19" s="219">
        <v>0.20699999999999999</v>
      </c>
      <c r="F19" s="230"/>
      <c r="G19" s="228">
        <f>ROUND(E19*F19,2)</f>
        <v>0</v>
      </c>
      <c r="H19" s="227" t="s">
        <v>483</v>
      </c>
      <c r="I19" s="241" t="s">
        <v>122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36">
        <v>5</v>
      </c>
      <c r="B20" s="211" t="s">
        <v>539</v>
      </c>
      <c r="C20" s="266" t="s">
        <v>950</v>
      </c>
      <c r="D20" s="214" t="s">
        <v>254</v>
      </c>
      <c r="E20" s="219">
        <v>1.0349999999999999</v>
      </c>
      <c r="F20" s="230"/>
      <c r="G20" s="228">
        <f>ROUND(E20*F20,2)</f>
        <v>0</v>
      </c>
      <c r="H20" s="227" t="s">
        <v>483</v>
      </c>
      <c r="I20" s="241" t="s">
        <v>122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>
        <v>21</v>
      </c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6"/>
      <c r="B21" s="208" t="s">
        <v>515</v>
      </c>
      <c r="C21" s="265"/>
      <c r="D21" s="237"/>
      <c r="E21" s="238"/>
      <c r="F21" s="239"/>
      <c r="G21" s="229"/>
      <c r="H21" s="227"/>
      <c r="I21" s="241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0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36">
        <v>6</v>
      </c>
      <c r="B22" s="211" t="s">
        <v>516</v>
      </c>
      <c r="C22" s="266" t="s">
        <v>517</v>
      </c>
      <c r="D22" s="214" t="s">
        <v>254</v>
      </c>
      <c r="E22" s="219">
        <v>0.20699999999999999</v>
      </c>
      <c r="F22" s="230"/>
      <c r="G22" s="228">
        <f>ROUND(E22*F22,2)</f>
        <v>0</v>
      </c>
      <c r="H22" s="227" t="s">
        <v>483</v>
      </c>
      <c r="I22" s="241" t="s">
        <v>122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>
      <c r="A23" s="235" t="s">
        <v>114</v>
      </c>
      <c r="B23" s="210" t="s">
        <v>97</v>
      </c>
      <c r="C23" s="263" t="s">
        <v>98</v>
      </c>
      <c r="D23" s="212"/>
      <c r="E23" s="217"/>
      <c r="F23" s="231">
        <f>SUM(G24:G42)</f>
        <v>0</v>
      </c>
      <c r="G23" s="232"/>
      <c r="H23" s="224"/>
      <c r="I23" s="240"/>
    </row>
    <row r="24" spans="1:60" outlineLevel="1">
      <c r="A24" s="236"/>
      <c r="B24" s="207" t="s">
        <v>1089</v>
      </c>
      <c r="C24" s="264"/>
      <c r="D24" s="213"/>
      <c r="E24" s="218"/>
      <c r="F24" s="225"/>
      <c r="G24" s="226"/>
      <c r="H24" s="227"/>
      <c r="I24" s="241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>
        <v>0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2.5" outlineLevel="1">
      <c r="A25" s="236">
        <v>7</v>
      </c>
      <c r="B25" s="211" t="s">
        <v>1090</v>
      </c>
      <c r="C25" s="266" t="s">
        <v>1091</v>
      </c>
      <c r="D25" s="214" t="s">
        <v>193</v>
      </c>
      <c r="E25" s="219">
        <v>20</v>
      </c>
      <c r="F25" s="230"/>
      <c r="G25" s="228">
        <f>ROUND(E25*F25,2)</f>
        <v>0</v>
      </c>
      <c r="H25" s="227" t="s">
        <v>97</v>
      </c>
      <c r="I25" s="241" t="s">
        <v>122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2.5" outlineLevel="1">
      <c r="A26" s="236">
        <v>8</v>
      </c>
      <c r="B26" s="211" t="s">
        <v>1092</v>
      </c>
      <c r="C26" s="266" t="s">
        <v>1093</v>
      </c>
      <c r="D26" s="214" t="s">
        <v>193</v>
      </c>
      <c r="E26" s="219">
        <v>10</v>
      </c>
      <c r="F26" s="230"/>
      <c r="G26" s="228">
        <f>ROUND(E26*F26,2)</f>
        <v>0</v>
      </c>
      <c r="H26" s="227" t="s">
        <v>97</v>
      </c>
      <c r="I26" s="241" t="s">
        <v>122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>
        <v>21</v>
      </c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2.5" outlineLevel="1">
      <c r="A27" s="236">
        <v>9</v>
      </c>
      <c r="B27" s="211" t="s">
        <v>1094</v>
      </c>
      <c r="C27" s="266" t="s">
        <v>1095</v>
      </c>
      <c r="D27" s="214" t="s">
        <v>193</v>
      </c>
      <c r="E27" s="219">
        <v>4</v>
      </c>
      <c r="F27" s="230"/>
      <c r="G27" s="228">
        <f>ROUND(E27*F27,2)</f>
        <v>0</v>
      </c>
      <c r="H27" s="227" t="s">
        <v>97</v>
      </c>
      <c r="I27" s="241" t="s">
        <v>122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36"/>
      <c r="B28" s="208" t="s">
        <v>1096</v>
      </c>
      <c r="C28" s="265"/>
      <c r="D28" s="237"/>
      <c r="E28" s="238"/>
      <c r="F28" s="239"/>
      <c r="G28" s="229"/>
      <c r="H28" s="227"/>
      <c r="I28" s="241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>
        <v>0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2.5" outlineLevel="1">
      <c r="A29" s="236">
        <v>10</v>
      </c>
      <c r="B29" s="211" t="s">
        <v>1097</v>
      </c>
      <c r="C29" s="266" t="s">
        <v>1098</v>
      </c>
      <c r="D29" s="214" t="s">
        <v>333</v>
      </c>
      <c r="E29" s="219">
        <v>20</v>
      </c>
      <c r="F29" s="230"/>
      <c r="G29" s="228">
        <f>ROUND(E29*F29,2)</f>
        <v>0</v>
      </c>
      <c r="H29" s="227" t="s">
        <v>97</v>
      </c>
      <c r="I29" s="241" t="s">
        <v>122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36"/>
      <c r="B30" s="208" t="s">
        <v>1099</v>
      </c>
      <c r="C30" s="265"/>
      <c r="D30" s="237"/>
      <c r="E30" s="238"/>
      <c r="F30" s="239"/>
      <c r="G30" s="229"/>
      <c r="H30" s="227"/>
      <c r="I30" s="241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>
        <v>0</v>
      </c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36">
        <v>11</v>
      </c>
      <c r="B31" s="211" t="s">
        <v>1100</v>
      </c>
      <c r="C31" s="266" t="s">
        <v>1101</v>
      </c>
      <c r="D31" s="214" t="s">
        <v>193</v>
      </c>
      <c r="E31" s="219">
        <v>66</v>
      </c>
      <c r="F31" s="230"/>
      <c r="G31" s="228">
        <f>ROUND(E31*F31,2)</f>
        <v>0</v>
      </c>
      <c r="H31" s="227" t="s">
        <v>97</v>
      </c>
      <c r="I31" s="241" t="s">
        <v>122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>
      <c r="A32" s="236"/>
      <c r="B32" s="208" t="s">
        <v>1102</v>
      </c>
      <c r="C32" s="265"/>
      <c r="D32" s="237"/>
      <c r="E32" s="238"/>
      <c r="F32" s="239"/>
      <c r="G32" s="229"/>
      <c r="H32" s="227"/>
      <c r="I32" s="241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>
        <v>0</v>
      </c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36">
        <v>12</v>
      </c>
      <c r="B33" s="211" t="s">
        <v>1103</v>
      </c>
      <c r="C33" s="266" t="s">
        <v>1104</v>
      </c>
      <c r="D33" s="214" t="s">
        <v>333</v>
      </c>
      <c r="E33" s="219">
        <v>8</v>
      </c>
      <c r="F33" s="230"/>
      <c r="G33" s="228">
        <f>ROUND(E33*F33,2)</f>
        <v>0</v>
      </c>
      <c r="H33" s="227" t="s">
        <v>97</v>
      </c>
      <c r="I33" s="241" t="s">
        <v>122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>
        <v>21</v>
      </c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36"/>
      <c r="B34" s="208" t="s">
        <v>1105</v>
      </c>
      <c r="C34" s="265"/>
      <c r="D34" s="237"/>
      <c r="E34" s="238"/>
      <c r="F34" s="239"/>
      <c r="G34" s="229"/>
      <c r="H34" s="227"/>
      <c r="I34" s="241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>
        <v>0</v>
      </c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36"/>
      <c r="B35" s="208" t="s">
        <v>1106</v>
      </c>
      <c r="C35" s="265"/>
      <c r="D35" s="237"/>
      <c r="E35" s="238"/>
      <c r="F35" s="239"/>
      <c r="G35" s="229"/>
      <c r="H35" s="227"/>
      <c r="I35" s="241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200" t="str">
        <f>B35</f>
        <v>Zatažení šňůry do trubek nebo lišt. Úplná instalace včetně manipulace se šňůrou. Prozvonění včetně pročištění trubkovodu, otevření a zavření krabic. Bez ukončení a zapojení.</v>
      </c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>
      <c r="A36" s="236">
        <v>13</v>
      </c>
      <c r="B36" s="211" t="s">
        <v>1107</v>
      </c>
      <c r="C36" s="266" t="s">
        <v>1108</v>
      </c>
      <c r="D36" s="214" t="s">
        <v>193</v>
      </c>
      <c r="E36" s="219">
        <v>66</v>
      </c>
      <c r="F36" s="230"/>
      <c r="G36" s="228">
        <f>ROUND(E36*F36,2)</f>
        <v>0</v>
      </c>
      <c r="H36" s="227" t="s">
        <v>1109</v>
      </c>
      <c r="I36" s="241" t="s">
        <v>122</v>
      </c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>
        <v>21</v>
      </c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>
      <c r="A37" s="236">
        <v>14</v>
      </c>
      <c r="B37" s="211" t="s">
        <v>979</v>
      </c>
      <c r="C37" s="266" t="s">
        <v>980</v>
      </c>
      <c r="D37" s="214" t="s">
        <v>333</v>
      </c>
      <c r="E37" s="219">
        <v>2</v>
      </c>
      <c r="F37" s="230"/>
      <c r="G37" s="228">
        <f>ROUND(E37*F37,2)</f>
        <v>0</v>
      </c>
      <c r="H37" s="227"/>
      <c r="I37" s="241" t="s">
        <v>122</v>
      </c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>
        <v>21</v>
      </c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36">
        <v>15</v>
      </c>
      <c r="B38" s="211" t="s">
        <v>1001</v>
      </c>
      <c r="C38" s="266" t="s">
        <v>1002</v>
      </c>
      <c r="D38" s="214" t="s">
        <v>333</v>
      </c>
      <c r="E38" s="219">
        <v>1</v>
      </c>
      <c r="F38" s="230"/>
      <c r="G38" s="228">
        <f>ROUND(E38*F38,2)</f>
        <v>0</v>
      </c>
      <c r="H38" s="227"/>
      <c r="I38" s="241" t="s">
        <v>200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>
        <v>21</v>
      </c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36">
        <v>16</v>
      </c>
      <c r="B39" s="211" t="s">
        <v>1110</v>
      </c>
      <c r="C39" s="266" t="s">
        <v>1111</v>
      </c>
      <c r="D39" s="214" t="s">
        <v>203</v>
      </c>
      <c r="E39" s="219">
        <v>8</v>
      </c>
      <c r="F39" s="230"/>
      <c r="G39" s="228">
        <f>ROUND(E39*F39,2)</f>
        <v>0</v>
      </c>
      <c r="H39" s="227"/>
      <c r="I39" s="241" t="s">
        <v>200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36">
        <v>17</v>
      </c>
      <c r="B40" s="211" t="s">
        <v>1112</v>
      </c>
      <c r="C40" s="266" t="s">
        <v>1113</v>
      </c>
      <c r="D40" s="214" t="s">
        <v>393</v>
      </c>
      <c r="E40" s="219">
        <v>1</v>
      </c>
      <c r="F40" s="230"/>
      <c r="G40" s="228">
        <f>ROUND(E40*F40,2)</f>
        <v>0</v>
      </c>
      <c r="H40" s="227"/>
      <c r="I40" s="241" t="s">
        <v>200</v>
      </c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>
        <v>21</v>
      </c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33.75" outlineLevel="1">
      <c r="A41" s="236">
        <v>18</v>
      </c>
      <c r="B41" s="211" t="s">
        <v>1114</v>
      </c>
      <c r="C41" s="266" t="s">
        <v>1115</v>
      </c>
      <c r="D41" s="214" t="s">
        <v>193</v>
      </c>
      <c r="E41" s="219">
        <v>72</v>
      </c>
      <c r="F41" s="230"/>
      <c r="G41" s="228">
        <f>ROUND(E41*F41,2)</f>
        <v>0</v>
      </c>
      <c r="H41" s="227" t="s">
        <v>206</v>
      </c>
      <c r="I41" s="241" t="s">
        <v>122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>
        <v>21</v>
      </c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36">
        <v>19</v>
      </c>
      <c r="B42" s="211" t="s">
        <v>1049</v>
      </c>
      <c r="C42" s="266" t="s">
        <v>1050</v>
      </c>
      <c r="D42" s="214" t="s">
        <v>333</v>
      </c>
      <c r="E42" s="219">
        <v>2</v>
      </c>
      <c r="F42" s="230"/>
      <c r="G42" s="228">
        <f>ROUND(E42*F42,2)</f>
        <v>0</v>
      </c>
      <c r="H42" s="227" t="s">
        <v>206</v>
      </c>
      <c r="I42" s="241" t="s">
        <v>122</v>
      </c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>
        <v>21</v>
      </c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>
      <c r="A43" s="235" t="s">
        <v>114</v>
      </c>
      <c r="B43" s="210" t="s">
        <v>99</v>
      </c>
      <c r="C43" s="263" t="s">
        <v>100</v>
      </c>
      <c r="D43" s="212"/>
      <c r="E43" s="217"/>
      <c r="F43" s="231">
        <f>SUM(G44:G55)</f>
        <v>0</v>
      </c>
      <c r="G43" s="232"/>
      <c r="H43" s="224"/>
      <c r="I43" s="240"/>
    </row>
    <row r="44" spans="1:60" outlineLevel="1">
      <c r="A44" s="236"/>
      <c r="B44" s="207" t="s">
        <v>1057</v>
      </c>
      <c r="C44" s="264"/>
      <c r="D44" s="213"/>
      <c r="E44" s="218"/>
      <c r="F44" s="225"/>
      <c r="G44" s="226"/>
      <c r="H44" s="227"/>
      <c r="I44" s="241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>
        <v>0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36"/>
      <c r="B45" s="208" t="s">
        <v>1058</v>
      </c>
      <c r="C45" s="265"/>
      <c r="D45" s="237"/>
      <c r="E45" s="238"/>
      <c r="F45" s="239"/>
      <c r="G45" s="229"/>
      <c r="H45" s="227"/>
      <c r="I45" s="241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>
      <c r="A46" s="236">
        <v>20</v>
      </c>
      <c r="B46" s="211" t="s">
        <v>1059</v>
      </c>
      <c r="C46" s="266" t="s">
        <v>1116</v>
      </c>
      <c r="D46" s="214" t="s">
        <v>120</v>
      </c>
      <c r="E46" s="219">
        <v>3.6</v>
      </c>
      <c r="F46" s="230"/>
      <c r="G46" s="228">
        <f>ROUND(E46*F46,2)</f>
        <v>0</v>
      </c>
      <c r="H46" s="227" t="s">
        <v>99</v>
      </c>
      <c r="I46" s="241" t="s">
        <v>122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>
      <c r="A47" s="236">
        <v>21</v>
      </c>
      <c r="B47" s="211" t="s">
        <v>161</v>
      </c>
      <c r="C47" s="266" t="s">
        <v>1061</v>
      </c>
      <c r="D47" s="214" t="s">
        <v>120</v>
      </c>
      <c r="E47" s="219">
        <v>3.6</v>
      </c>
      <c r="F47" s="230"/>
      <c r="G47" s="228">
        <f>ROUND(E47*F47,2)</f>
        <v>0</v>
      </c>
      <c r="H47" s="227"/>
      <c r="I47" s="241" t="s">
        <v>122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>
      <c r="A48" s="236">
        <v>22</v>
      </c>
      <c r="B48" s="211" t="s">
        <v>1062</v>
      </c>
      <c r="C48" s="266" t="s">
        <v>1063</v>
      </c>
      <c r="D48" s="214" t="s">
        <v>193</v>
      </c>
      <c r="E48" s="219">
        <v>20</v>
      </c>
      <c r="F48" s="230"/>
      <c r="G48" s="228">
        <f>ROUND(E48*F48,2)</f>
        <v>0</v>
      </c>
      <c r="H48" s="227"/>
      <c r="I48" s="241" t="s">
        <v>122</v>
      </c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>
        <v>21</v>
      </c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36">
        <v>23</v>
      </c>
      <c r="B49" s="211" t="s">
        <v>1068</v>
      </c>
      <c r="C49" s="266" t="s">
        <v>1069</v>
      </c>
      <c r="D49" s="214" t="s">
        <v>193</v>
      </c>
      <c r="E49" s="219">
        <v>18</v>
      </c>
      <c r="F49" s="230"/>
      <c r="G49" s="228">
        <f>ROUND(E49*F49,2)</f>
        <v>0</v>
      </c>
      <c r="H49" s="227"/>
      <c r="I49" s="241" t="s">
        <v>122</v>
      </c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>
        <v>21</v>
      </c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6">
        <v>24</v>
      </c>
      <c r="B50" s="211" t="s">
        <v>1070</v>
      </c>
      <c r="C50" s="266" t="s">
        <v>1071</v>
      </c>
      <c r="D50" s="214" t="s">
        <v>193</v>
      </c>
      <c r="E50" s="219">
        <v>18</v>
      </c>
      <c r="F50" s="230"/>
      <c r="G50" s="228">
        <f>ROUND(E50*F50,2)</f>
        <v>0</v>
      </c>
      <c r="H50" s="227"/>
      <c r="I50" s="241" t="s">
        <v>122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36">
        <v>25</v>
      </c>
      <c r="B51" s="211" t="s">
        <v>1072</v>
      </c>
      <c r="C51" s="266" t="s">
        <v>1073</v>
      </c>
      <c r="D51" s="214" t="s">
        <v>193</v>
      </c>
      <c r="E51" s="219">
        <v>18</v>
      </c>
      <c r="F51" s="230"/>
      <c r="G51" s="228">
        <f>ROUND(E51*F51,2)</f>
        <v>0</v>
      </c>
      <c r="H51" s="227"/>
      <c r="I51" s="241" t="s">
        <v>122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36">
        <v>26</v>
      </c>
      <c r="B52" s="211" t="s">
        <v>1074</v>
      </c>
      <c r="C52" s="266" t="s">
        <v>1075</v>
      </c>
      <c r="D52" s="214" t="s">
        <v>193</v>
      </c>
      <c r="E52" s="219">
        <v>18</v>
      </c>
      <c r="F52" s="230"/>
      <c r="G52" s="228">
        <f>ROUND(E52*F52,2)</f>
        <v>0</v>
      </c>
      <c r="H52" s="227"/>
      <c r="I52" s="241" t="s">
        <v>122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6">
        <v>27</v>
      </c>
      <c r="B53" s="211" t="s">
        <v>1076</v>
      </c>
      <c r="C53" s="266" t="s">
        <v>1077</v>
      </c>
      <c r="D53" s="214" t="s">
        <v>169</v>
      </c>
      <c r="E53" s="219">
        <v>18</v>
      </c>
      <c r="F53" s="230"/>
      <c r="G53" s="228">
        <f>ROUND(E53*F53,2)</f>
        <v>0</v>
      </c>
      <c r="H53" s="227"/>
      <c r="I53" s="241" t="s">
        <v>122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36">
        <v>28</v>
      </c>
      <c r="B54" s="211" t="s">
        <v>1078</v>
      </c>
      <c r="C54" s="266" t="s">
        <v>1079</v>
      </c>
      <c r="D54" s="214" t="s">
        <v>193</v>
      </c>
      <c r="E54" s="219">
        <v>22</v>
      </c>
      <c r="F54" s="230"/>
      <c r="G54" s="228">
        <f>ROUND(E54*F54,2)</f>
        <v>0</v>
      </c>
      <c r="H54" s="227" t="s">
        <v>206</v>
      </c>
      <c r="I54" s="241" t="s">
        <v>122</v>
      </c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>
        <v>21</v>
      </c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ht="13.5" outlineLevel="1" thickBot="1">
      <c r="A55" s="251">
        <v>29</v>
      </c>
      <c r="B55" s="252" t="s">
        <v>1080</v>
      </c>
      <c r="C55" s="290" t="s">
        <v>1081</v>
      </c>
      <c r="D55" s="287" t="s">
        <v>120</v>
      </c>
      <c r="E55" s="288">
        <v>2.7</v>
      </c>
      <c r="F55" s="289"/>
      <c r="G55" s="255">
        <f>ROUND(E55*F55,2)</f>
        <v>0</v>
      </c>
      <c r="H55" s="256" t="s">
        <v>206</v>
      </c>
      <c r="I55" s="257" t="s">
        <v>122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>
        <v>21</v>
      </c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hidden="1">
      <c r="C56" s="270"/>
      <c r="D56" s="177"/>
      <c r="AK56">
        <f>SUM(AK1:AK55)</f>
        <v>0</v>
      </c>
      <c r="AL56">
        <f>SUM(AL1:AL55)</f>
        <v>0</v>
      </c>
      <c r="AN56">
        <v>15</v>
      </c>
      <c r="AO56">
        <v>21</v>
      </c>
    </row>
    <row r="57" spans="1:60" ht="13.5" hidden="1" thickBot="1">
      <c r="A57" s="258"/>
      <c r="B57" s="259" t="s">
        <v>551</v>
      </c>
      <c r="C57" s="271"/>
      <c r="D57" s="260"/>
      <c r="E57" s="261"/>
      <c r="F57" s="261"/>
      <c r="G57" s="262">
        <f>F8+F23+F43</f>
        <v>0</v>
      </c>
      <c r="AN57">
        <f>SUMIF(AM8:AM56,AN56,G8:G56)</f>
        <v>0</v>
      </c>
      <c r="AO57">
        <f>SUMIF(AM8:AM56,AO56,G8:G56)</f>
        <v>0</v>
      </c>
    </row>
    <row r="58" spans="1:60">
      <c r="D58" s="177"/>
    </row>
    <row r="59" spans="1:60">
      <c r="D59" s="177"/>
    </row>
    <row r="60" spans="1:60">
      <c r="D60" s="177"/>
    </row>
    <row r="61" spans="1:60">
      <c r="D61" s="177"/>
    </row>
    <row r="62" spans="1:60">
      <c r="D62" s="177"/>
    </row>
    <row r="63" spans="1:60">
      <c r="D63" s="177"/>
    </row>
    <row r="64" spans="1:60">
      <c r="D64" s="177"/>
    </row>
    <row r="65" spans="4:4">
      <c r="D65" s="177"/>
    </row>
    <row r="66" spans="4:4">
      <c r="D66" s="177"/>
    </row>
    <row r="67" spans="4:4">
      <c r="D67" s="177"/>
    </row>
    <row r="68" spans="4:4">
      <c r="D68" s="177"/>
    </row>
    <row r="69" spans="4:4">
      <c r="D69" s="177"/>
    </row>
    <row r="70" spans="4:4">
      <c r="D70" s="177"/>
    </row>
    <row r="71" spans="4:4">
      <c r="D71" s="177"/>
    </row>
    <row r="72" spans="4:4">
      <c r="D72" s="177"/>
    </row>
    <row r="73" spans="4:4">
      <c r="D73" s="177"/>
    </row>
    <row r="74" spans="4:4">
      <c r="D74" s="177"/>
    </row>
    <row r="75" spans="4:4">
      <c r="D75" s="177"/>
    </row>
    <row r="76" spans="4:4">
      <c r="D76" s="177"/>
    </row>
    <row r="77" spans="4:4">
      <c r="D77" s="177"/>
    </row>
    <row r="78" spans="4:4">
      <c r="D78" s="177"/>
    </row>
    <row r="79" spans="4:4">
      <c r="D79" s="177"/>
    </row>
    <row r="80" spans="4:4">
      <c r="D80" s="177"/>
    </row>
    <row r="81" spans="4:4">
      <c r="D81" s="177"/>
    </row>
    <row r="82" spans="4:4">
      <c r="D82" s="177"/>
    </row>
    <row r="83" spans="4:4">
      <c r="D83" s="177"/>
    </row>
    <row r="84" spans="4:4">
      <c r="D84" s="177"/>
    </row>
    <row r="85" spans="4:4">
      <c r="D85" s="177"/>
    </row>
    <row r="86" spans="4:4">
      <c r="D86" s="177"/>
    </row>
    <row r="87" spans="4:4">
      <c r="D87" s="177"/>
    </row>
    <row r="88" spans="4:4">
      <c r="D88" s="177"/>
    </row>
    <row r="89" spans="4:4">
      <c r="D89" s="177"/>
    </row>
    <row r="90" spans="4:4">
      <c r="D90" s="177"/>
    </row>
    <row r="91" spans="4:4">
      <c r="D91" s="177"/>
    </row>
    <row r="92" spans="4:4">
      <c r="D92" s="177"/>
    </row>
    <row r="93" spans="4:4">
      <c r="D93" s="177"/>
    </row>
    <row r="94" spans="4:4">
      <c r="D94" s="177"/>
    </row>
    <row r="95" spans="4:4">
      <c r="D95" s="177"/>
    </row>
    <row r="96" spans="4:4">
      <c r="D96" s="177"/>
    </row>
    <row r="97" spans="4:4">
      <c r="D97" s="177"/>
    </row>
    <row r="98" spans="4:4">
      <c r="D98" s="177"/>
    </row>
    <row r="99" spans="4:4">
      <c r="D99" s="177"/>
    </row>
    <row r="100" spans="4:4">
      <c r="D100" s="177"/>
    </row>
    <row r="101" spans="4:4">
      <c r="D101" s="177"/>
    </row>
    <row r="102" spans="4:4">
      <c r="D102" s="177"/>
    </row>
    <row r="103" spans="4:4">
      <c r="D103" s="177"/>
    </row>
    <row r="104" spans="4:4">
      <c r="D104" s="177"/>
    </row>
    <row r="105" spans="4:4">
      <c r="D105" s="177"/>
    </row>
    <row r="106" spans="4:4">
      <c r="D106" s="177"/>
    </row>
    <row r="107" spans="4:4">
      <c r="D107" s="177"/>
    </row>
    <row r="108" spans="4:4">
      <c r="D108" s="177"/>
    </row>
    <row r="109" spans="4:4">
      <c r="D109" s="177"/>
    </row>
    <row r="110" spans="4:4">
      <c r="D110" s="177"/>
    </row>
    <row r="111" spans="4:4">
      <c r="D111" s="177"/>
    </row>
    <row r="112" spans="4:4">
      <c r="D112" s="177"/>
    </row>
    <row r="113" spans="4:4">
      <c r="D113" s="177"/>
    </row>
    <row r="114" spans="4:4">
      <c r="D114" s="177"/>
    </row>
    <row r="115" spans="4:4">
      <c r="D115" s="177"/>
    </row>
    <row r="116" spans="4:4">
      <c r="D116" s="177"/>
    </row>
    <row r="117" spans="4:4">
      <c r="D117" s="177"/>
    </row>
    <row r="118" spans="4:4">
      <c r="D118" s="177"/>
    </row>
    <row r="119" spans="4:4">
      <c r="D119" s="177"/>
    </row>
    <row r="120" spans="4:4">
      <c r="D120" s="177"/>
    </row>
    <row r="121" spans="4:4">
      <c r="D121" s="177"/>
    </row>
    <row r="122" spans="4:4">
      <c r="D122" s="177"/>
    </row>
    <row r="123" spans="4:4">
      <c r="D123" s="177"/>
    </row>
    <row r="124" spans="4:4">
      <c r="D124" s="177"/>
    </row>
    <row r="125" spans="4:4">
      <c r="D125" s="177"/>
    </row>
    <row r="126" spans="4:4">
      <c r="D126" s="177"/>
    </row>
    <row r="127" spans="4:4">
      <c r="D127" s="177"/>
    </row>
    <row r="128" spans="4:4">
      <c r="D128" s="177"/>
    </row>
    <row r="129" spans="4:4">
      <c r="D129" s="177"/>
    </row>
    <row r="130" spans="4:4">
      <c r="D130" s="177"/>
    </row>
    <row r="131" spans="4:4">
      <c r="D131" s="177"/>
    </row>
    <row r="132" spans="4:4">
      <c r="D132" s="177"/>
    </row>
    <row r="133" spans="4:4">
      <c r="D133" s="177"/>
    </row>
    <row r="134" spans="4:4">
      <c r="D134" s="177"/>
    </row>
    <row r="135" spans="4:4">
      <c r="D135" s="177"/>
    </row>
    <row r="136" spans="4:4">
      <c r="D136" s="177"/>
    </row>
    <row r="137" spans="4:4">
      <c r="D137" s="177"/>
    </row>
    <row r="138" spans="4:4">
      <c r="D138" s="177"/>
    </row>
    <row r="139" spans="4:4">
      <c r="D139" s="177"/>
    </row>
    <row r="140" spans="4:4">
      <c r="D140" s="177"/>
    </row>
    <row r="141" spans="4:4">
      <c r="D141" s="177"/>
    </row>
    <row r="142" spans="4:4">
      <c r="D142" s="177"/>
    </row>
    <row r="143" spans="4:4">
      <c r="D143" s="177"/>
    </row>
    <row r="144" spans="4:4">
      <c r="D144" s="177"/>
    </row>
    <row r="145" spans="4:4">
      <c r="D145" s="177"/>
    </row>
    <row r="146" spans="4:4">
      <c r="D146" s="177"/>
    </row>
    <row r="147" spans="4:4">
      <c r="D147" s="177"/>
    </row>
    <row r="148" spans="4:4">
      <c r="D148" s="177"/>
    </row>
    <row r="149" spans="4:4">
      <c r="D149" s="177"/>
    </row>
    <row r="150" spans="4:4">
      <c r="D150" s="177"/>
    </row>
    <row r="151" spans="4:4">
      <c r="D151" s="177"/>
    </row>
    <row r="152" spans="4:4">
      <c r="D152" s="177"/>
    </row>
    <row r="153" spans="4:4">
      <c r="D153" s="177"/>
    </row>
    <row r="154" spans="4:4">
      <c r="D154" s="177"/>
    </row>
    <row r="155" spans="4:4">
      <c r="D155" s="177"/>
    </row>
    <row r="156" spans="4:4">
      <c r="D156" s="177"/>
    </row>
    <row r="157" spans="4:4">
      <c r="D157" s="177"/>
    </row>
    <row r="158" spans="4:4">
      <c r="D158" s="177"/>
    </row>
    <row r="159" spans="4:4">
      <c r="D159" s="177"/>
    </row>
    <row r="160" spans="4:4">
      <c r="D160" s="177"/>
    </row>
    <row r="161" spans="4:4">
      <c r="D161" s="177"/>
    </row>
    <row r="162" spans="4:4">
      <c r="D162" s="177"/>
    </row>
    <row r="163" spans="4:4">
      <c r="D163" s="177"/>
    </row>
    <row r="164" spans="4:4">
      <c r="D164" s="177"/>
    </row>
    <row r="165" spans="4:4">
      <c r="D165" s="177"/>
    </row>
    <row r="166" spans="4:4">
      <c r="D166" s="177"/>
    </row>
    <row r="167" spans="4:4">
      <c r="D167" s="177"/>
    </row>
    <row r="168" spans="4:4">
      <c r="D168" s="177"/>
    </row>
    <row r="169" spans="4:4">
      <c r="D169" s="177"/>
    </row>
    <row r="170" spans="4:4">
      <c r="D170" s="177"/>
    </row>
    <row r="171" spans="4:4">
      <c r="D171" s="177"/>
    </row>
    <row r="172" spans="4:4">
      <c r="D172" s="177"/>
    </row>
    <row r="173" spans="4:4">
      <c r="D173" s="177"/>
    </row>
    <row r="174" spans="4:4">
      <c r="D174" s="177"/>
    </row>
    <row r="175" spans="4:4">
      <c r="D175" s="177"/>
    </row>
    <row r="176" spans="4:4">
      <c r="D176" s="177"/>
    </row>
    <row r="177" spans="4:4">
      <c r="D177" s="177"/>
    </row>
    <row r="178" spans="4:4">
      <c r="D178" s="177"/>
    </row>
    <row r="179" spans="4:4">
      <c r="D179" s="177"/>
    </row>
    <row r="180" spans="4:4">
      <c r="D180" s="177"/>
    </row>
    <row r="181" spans="4:4">
      <c r="D181" s="177"/>
    </row>
    <row r="182" spans="4:4">
      <c r="D182" s="177"/>
    </row>
    <row r="183" spans="4:4">
      <c r="D183" s="177"/>
    </row>
    <row r="184" spans="4:4">
      <c r="D184" s="177"/>
    </row>
    <row r="185" spans="4:4">
      <c r="D185" s="177"/>
    </row>
    <row r="186" spans="4:4">
      <c r="D186" s="177"/>
    </row>
    <row r="187" spans="4:4">
      <c r="D187" s="177"/>
    </row>
    <row r="188" spans="4:4">
      <c r="D188" s="177"/>
    </row>
    <row r="189" spans="4:4">
      <c r="D189" s="177"/>
    </row>
    <row r="190" spans="4:4">
      <c r="D190" s="177"/>
    </row>
    <row r="191" spans="4:4">
      <c r="D191" s="177"/>
    </row>
    <row r="192" spans="4:4">
      <c r="D192" s="177"/>
    </row>
    <row r="193" spans="4:4">
      <c r="D193" s="177"/>
    </row>
    <row r="194" spans="4:4">
      <c r="D194" s="177"/>
    </row>
    <row r="195" spans="4:4">
      <c r="D195" s="177"/>
    </row>
    <row r="196" spans="4:4">
      <c r="D196" s="177"/>
    </row>
    <row r="197" spans="4:4">
      <c r="D197" s="177"/>
    </row>
    <row r="198" spans="4:4">
      <c r="D198" s="177"/>
    </row>
    <row r="199" spans="4:4">
      <c r="D199" s="177"/>
    </row>
    <row r="200" spans="4:4">
      <c r="D200" s="177"/>
    </row>
    <row r="201" spans="4:4">
      <c r="D201" s="177"/>
    </row>
    <row r="202" spans="4:4">
      <c r="D202" s="177"/>
    </row>
    <row r="203" spans="4:4">
      <c r="D203" s="177"/>
    </row>
    <row r="204" spans="4:4">
      <c r="D204" s="177"/>
    </row>
    <row r="205" spans="4:4">
      <c r="D205" s="177"/>
    </row>
    <row r="206" spans="4:4">
      <c r="D206" s="177"/>
    </row>
    <row r="207" spans="4:4">
      <c r="D207" s="177"/>
    </row>
    <row r="208" spans="4:4">
      <c r="D208" s="177"/>
    </row>
    <row r="209" spans="4:4">
      <c r="D209" s="177"/>
    </row>
    <row r="210" spans="4:4">
      <c r="D210" s="177"/>
    </row>
    <row r="211" spans="4:4">
      <c r="D211" s="177"/>
    </row>
    <row r="212" spans="4:4">
      <c r="D212" s="177"/>
    </row>
    <row r="213" spans="4:4">
      <c r="D213" s="177"/>
    </row>
    <row r="214" spans="4:4">
      <c r="D214" s="177"/>
    </row>
    <row r="215" spans="4:4">
      <c r="D215" s="177"/>
    </row>
    <row r="216" spans="4:4">
      <c r="D216" s="177"/>
    </row>
    <row r="217" spans="4:4">
      <c r="D217" s="177"/>
    </row>
    <row r="218" spans="4:4">
      <c r="D218" s="177"/>
    </row>
    <row r="219" spans="4:4">
      <c r="D219" s="177"/>
    </row>
    <row r="220" spans="4:4">
      <c r="D220" s="177"/>
    </row>
    <row r="221" spans="4:4">
      <c r="D221" s="177"/>
    </row>
    <row r="222" spans="4:4">
      <c r="D222" s="177"/>
    </row>
    <row r="223" spans="4:4">
      <c r="D223" s="177"/>
    </row>
    <row r="224" spans="4:4">
      <c r="D224" s="177"/>
    </row>
    <row r="225" spans="4:4">
      <c r="D225" s="177"/>
    </row>
    <row r="226" spans="4:4">
      <c r="D226" s="177"/>
    </row>
    <row r="227" spans="4:4">
      <c r="D227" s="177"/>
    </row>
    <row r="228" spans="4:4">
      <c r="D228" s="177"/>
    </row>
    <row r="229" spans="4:4">
      <c r="D229" s="177"/>
    </row>
    <row r="230" spans="4:4">
      <c r="D230" s="177"/>
    </row>
    <row r="231" spans="4:4">
      <c r="D231" s="177"/>
    </row>
    <row r="232" spans="4:4">
      <c r="D232" s="177"/>
    </row>
    <row r="233" spans="4:4">
      <c r="D233" s="177"/>
    </row>
    <row r="234" spans="4:4">
      <c r="D234" s="177"/>
    </row>
    <row r="235" spans="4:4">
      <c r="D235" s="177"/>
    </row>
    <row r="236" spans="4:4">
      <c r="D236" s="177"/>
    </row>
    <row r="237" spans="4:4">
      <c r="D237" s="177"/>
    </row>
    <row r="238" spans="4:4">
      <c r="D238" s="177"/>
    </row>
    <row r="239" spans="4:4">
      <c r="D239" s="177"/>
    </row>
    <row r="240" spans="4:4">
      <c r="D240" s="177"/>
    </row>
    <row r="241" spans="4:4">
      <c r="D241" s="177"/>
    </row>
    <row r="242" spans="4:4">
      <c r="D242" s="177"/>
    </row>
    <row r="243" spans="4:4">
      <c r="D243" s="177"/>
    </row>
    <row r="244" spans="4:4">
      <c r="D244" s="177"/>
    </row>
    <row r="245" spans="4:4">
      <c r="D245" s="177"/>
    </row>
    <row r="246" spans="4:4">
      <c r="D246" s="177"/>
    </row>
    <row r="247" spans="4:4">
      <c r="D247" s="177"/>
    </row>
    <row r="248" spans="4:4">
      <c r="D248" s="177"/>
    </row>
    <row r="249" spans="4:4">
      <c r="D249" s="177"/>
    </row>
    <row r="250" spans="4:4">
      <c r="D250" s="177"/>
    </row>
    <row r="251" spans="4:4">
      <c r="D251" s="177"/>
    </row>
    <row r="252" spans="4:4">
      <c r="D252" s="177"/>
    </row>
    <row r="253" spans="4:4">
      <c r="D253" s="177"/>
    </row>
    <row r="254" spans="4:4">
      <c r="D254" s="177"/>
    </row>
    <row r="255" spans="4:4">
      <c r="D255" s="177"/>
    </row>
    <row r="256" spans="4:4">
      <c r="D256" s="177"/>
    </row>
    <row r="257" spans="4:4">
      <c r="D257" s="177"/>
    </row>
    <row r="258" spans="4:4">
      <c r="D258" s="177"/>
    </row>
    <row r="259" spans="4:4">
      <c r="D259" s="177"/>
    </row>
    <row r="260" spans="4:4">
      <c r="D260" s="177"/>
    </row>
    <row r="261" spans="4:4">
      <c r="D261" s="177"/>
    </row>
    <row r="262" spans="4:4">
      <c r="D262" s="177"/>
    </row>
    <row r="263" spans="4:4">
      <c r="D263" s="177"/>
    </row>
    <row r="264" spans="4:4">
      <c r="D264" s="177"/>
    </row>
    <row r="265" spans="4:4">
      <c r="D265" s="177"/>
    </row>
    <row r="266" spans="4:4">
      <c r="D266" s="177"/>
    </row>
    <row r="267" spans="4:4">
      <c r="D267" s="177"/>
    </row>
    <row r="268" spans="4:4">
      <c r="D268" s="177"/>
    </row>
    <row r="269" spans="4:4">
      <c r="D269" s="177"/>
    </row>
    <row r="270" spans="4:4">
      <c r="D270" s="177"/>
    </row>
    <row r="271" spans="4:4">
      <c r="D271" s="177"/>
    </row>
    <row r="272" spans="4:4">
      <c r="D272" s="177"/>
    </row>
    <row r="273" spans="4:4">
      <c r="D273" s="177"/>
    </row>
    <row r="274" spans="4:4">
      <c r="D274" s="177"/>
    </row>
    <row r="275" spans="4:4">
      <c r="D275" s="177"/>
    </row>
    <row r="276" spans="4:4">
      <c r="D276" s="177"/>
    </row>
    <row r="277" spans="4:4">
      <c r="D277" s="177"/>
    </row>
    <row r="278" spans="4:4">
      <c r="D278" s="177"/>
    </row>
    <row r="279" spans="4:4">
      <c r="D279" s="177"/>
    </row>
    <row r="280" spans="4:4">
      <c r="D280" s="177"/>
    </row>
    <row r="281" spans="4:4">
      <c r="D281" s="177"/>
    </row>
    <row r="282" spans="4:4">
      <c r="D282" s="177"/>
    </row>
    <row r="283" spans="4:4">
      <c r="D283" s="177"/>
    </row>
    <row r="284" spans="4:4">
      <c r="D284" s="177"/>
    </row>
    <row r="285" spans="4:4">
      <c r="D285" s="177"/>
    </row>
    <row r="286" spans="4:4">
      <c r="D286" s="177"/>
    </row>
    <row r="287" spans="4:4">
      <c r="D287" s="177"/>
    </row>
    <row r="288" spans="4:4">
      <c r="D288" s="177"/>
    </row>
    <row r="289" spans="4:4">
      <c r="D289" s="177"/>
    </row>
    <row r="290" spans="4:4">
      <c r="D290" s="177"/>
    </row>
    <row r="291" spans="4:4">
      <c r="D291" s="177"/>
    </row>
    <row r="292" spans="4:4">
      <c r="D292" s="177"/>
    </row>
    <row r="293" spans="4:4">
      <c r="D293" s="177"/>
    </row>
    <row r="294" spans="4:4">
      <c r="D294" s="177"/>
    </row>
    <row r="295" spans="4:4">
      <c r="D295" s="177"/>
    </row>
    <row r="296" spans="4:4">
      <c r="D296" s="177"/>
    </row>
    <row r="297" spans="4:4">
      <c r="D297" s="177"/>
    </row>
    <row r="298" spans="4:4">
      <c r="D298" s="177"/>
    </row>
    <row r="299" spans="4:4">
      <c r="D299" s="177"/>
    </row>
    <row r="300" spans="4:4">
      <c r="D300" s="177"/>
    </row>
    <row r="301" spans="4:4">
      <c r="D301" s="177"/>
    </row>
    <row r="302" spans="4:4">
      <c r="D302" s="177"/>
    </row>
    <row r="303" spans="4:4">
      <c r="D303" s="177"/>
    </row>
    <row r="304" spans="4:4">
      <c r="D304" s="177"/>
    </row>
    <row r="305" spans="4:4">
      <c r="D305" s="177"/>
    </row>
    <row r="306" spans="4:4">
      <c r="D306" s="177"/>
    </row>
    <row r="307" spans="4:4">
      <c r="D307" s="177"/>
    </row>
    <row r="308" spans="4:4">
      <c r="D308" s="177"/>
    </row>
    <row r="309" spans="4:4">
      <c r="D309" s="177"/>
    </row>
    <row r="310" spans="4:4">
      <c r="D310" s="177"/>
    </row>
    <row r="311" spans="4:4">
      <c r="D311" s="177"/>
    </row>
    <row r="312" spans="4:4">
      <c r="D312" s="177"/>
    </row>
    <row r="313" spans="4:4">
      <c r="D313" s="177"/>
    </row>
    <row r="314" spans="4:4">
      <c r="D314" s="177"/>
    </row>
    <row r="315" spans="4:4">
      <c r="D315" s="177"/>
    </row>
    <row r="316" spans="4:4">
      <c r="D316" s="177"/>
    </row>
    <row r="317" spans="4:4">
      <c r="D317" s="177"/>
    </row>
    <row r="318" spans="4:4">
      <c r="D318" s="177"/>
    </row>
    <row r="319" spans="4:4">
      <c r="D319" s="177"/>
    </row>
    <row r="320" spans="4:4">
      <c r="D320" s="177"/>
    </row>
    <row r="321" spans="4:4">
      <c r="D321" s="177"/>
    </row>
    <row r="322" spans="4:4">
      <c r="D322" s="177"/>
    </row>
    <row r="323" spans="4:4">
      <c r="D323" s="177"/>
    </row>
    <row r="324" spans="4:4">
      <c r="D324" s="177"/>
    </row>
    <row r="325" spans="4:4">
      <c r="D325" s="177"/>
    </row>
    <row r="326" spans="4:4">
      <c r="D326" s="177"/>
    </row>
    <row r="327" spans="4:4">
      <c r="D327" s="177"/>
    </row>
    <row r="328" spans="4:4">
      <c r="D328" s="177"/>
    </row>
    <row r="329" spans="4:4">
      <c r="D329" s="177"/>
    </row>
    <row r="330" spans="4:4">
      <c r="D330" s="177"/>
    </row>
    <row r="331" spans="4:4">
      <c r="D331" s="177"/>
    </row>
    <row r="332" spans="4:4">
      <c r="D332" s="177"/>
    </row>
    <row r="333" spans="4:4">
      <c r="D333" s="177"/>
    </row>
    <row r="334" spans="4:4">
      <c r="D334" s="177"/>
    </row>
    <row r="335" spans="4:4">
      <c r="D335" s="177"/>
    </row>
    <row r="336" spans="4:4">
      <c r="D336" s="177"/>
    </row>
    <row r="337" spans="4:4">
      <c r="D337" s="177"/>
    </row>
    <row r="338" spans="4:4">
      <c r="D338" s="177"/>
    </row>
    <row r="339" spans="4:4">
      <c r="D339" s="177"/>
    </row>
    <row r="340" spans="4:4">
      <c r="D340" s="177"/>
    </row>
    <row r="341" spans="4:4">
      <c r="D341" s="177"/>
    </row>
    <row r="342" spans="4:4">
      <c r="D342" s="177"/>
    </row>
    <row r="343" spans="4:4">
      <c r="D343" s="177"/>
    </row>
    <row r="344" spans="4:4">
      <c r="D344" s="177"/>
    </row>
    <row r="345" spans="4:4">
      <c r="D345" s="177"/>
    </row>
    <row r="346" spans="4:4">
      <c r="D346" s="177"/>
    </row>
    <row r="347" spans="4:4">
      <c r="D347" s="177"/>
    </row>
    <row r="348" spans="4:4">
      <c r="D348" s="177"/>
    </row>
    <row r="349" spans="4:4">
      <c r="D349" s="177"/>
    </row>
    <row r="350" spans="4:4">
      <c r="D350" s="177"/>
    </row>
    <row r="351" spans="4:4">
      <c r="D351" s="177"/>
    </row>
    <row r="352" spans="4:4">
      <c r="D352" s="177"/>
    </row>
    <row r="353" spans="4:4">
      <c r="D353" s="177"/>
    </row>
    <row r="354" spans="4:4">
      <c r="D354" s="177"/>
    </row>
    <row r="355" spans="4:4">
      <c r="D355" s="177"/>
    </row>
    <row r="356" spans="4:4">
      <c r="D356" s="177"/>
    </row>
    <row r="357" spans="4:4">
      <c r="D357" s="177"/>
    </row>
    <row r="358" spans="4:4">
      <c r="D358" s="177"/>
    </row>
    <row r="359" spans="4:4">
      <c r="D359" s="177"/>
    </row>
    <row r="360" spans="4:4">
      <c r="D360" s="177"/>
    </row>
    <row r="361" spans="4:4">
      <c r="D361" s="177"/>
    </row>
    <row r="362" spans="4:4">
      <c r="D362" s="177"/>
    </row>
    <row r="363" spans="4:4">
      <c r="D363" s="177"/>
    </row>
    <row r="364" spans="4:4">
      <c r="D364" s="177"/>
    </row>
    <row r="365" spans="4:4">
      <c r="D365" s="177"/>
    </row>
    <row r="366" spans="4:4">
      <c r="D366" s="177"/>
    </row>
    <row r="367" spans="4:4">
      <c r="D367" s="177"/>
    </row>
    <row r="368" spans="4:4">
      <c r="D368" s="177"/>
    </row>
    <row r="369" spans="4:4">
      <c r="D369" s="177"/>
    </row>
    <row r="370" spans="4:4">
      <c r="D370" s="177"/>
    </row>
    <row r="371" spans="4:4">
      <c r="D371" s="177"/>
    </row>
    <row r="372" spans="4:4">
      <c r="D372" s="177"/>
    </row>
    <row r="373" spans="4:4">
      <c r="D373" s="177"/>
    </row>
    <row r="374" spans="4:4">
      <c r="D374" s="177"/>
    </row>
    <row r="375" spans="4:4">
      <c r="D375" s="177"/>
    </row>
    <row r="376" spans="4:4">
      <c r="D376" s="177"/>
    </row>
    <row r="377" spans="4:4">
      <c r="D377" s="177"/>
    </row>
    <row r="378" spans="4:4">
      <c r="D378" s="177"/>
    </row>
    <row r="379" spans="4:4">
      <c r="D379" s="177"/>
    </row>
    <row r="380" spans="4:4">
      <c r="D380" s="177"/>
    </row>
    <row r="381" spans="4:4">
      <c r="D381" s="177"/>
    </row>
    <row r="382" spans="4:4">
      <c r="D382" s="177"/>
    </row>
    <row r="383" spans="4:4">
      <c r="D383" s="177"/>
    </row>
    <row r="384" spans="4:4">
      <c r="D384" s="177"/>
    </row>
    <row r="385" spans="4:4">
      <c r="D385" s="177"/>
    </row>
    <row r="386" spans="4:4">
      <c r="D386" s="177"/>
    </row>
    <row r="387" spans="4:4">
      <c r="D387" s="177"/>
    </row>
    <row r="388" spans="4:4">
      <c r="D388" s="177"/>
    </row>
    <row r="389" spans="4:4">
      <c r="D389" s="177"/>
    </row>
    <row r="390" spans="4:4">
      <c r="D390" s="177"/>
    </row>
    <row r="391" spans="4:4">
      <c r="D391" s="177"/>
    </row>
    <row r="392" spans="4:4">
      <c r="D392" s="177"/>
    </row>
    <row r="393" spans="4:4">
      <c r="D393" s="177"/>
    </row>
    <row r="394" spans="4:4">
      <c r="D394" s="177"/>
    </row>
    <row r="395" spans="4:4">
      <c r="D395" s="177"/>
    </row>
    <row r="396" spans="4:4">
      <c r="D396" s="177"/>
    </row>
    <row r="397" spans="4:4">
      <c r="D397" s="177"/>
    </row>
    <row r="398" spans="4:4">
      <c r="D398" s="177"/>
    </row>
    <row r="399" spans="4:4">
      <c r="D399" s="177"/>
    </row>
    <row r="400" spans="4:4">
      <c r="D400" s="177"/>
    </row>
    <row r="401" spans="4:4">
      <c r="D401" s="177"/>
    </row>
    <row r="402" spans="4:4">
      <c r="D402" s="177"/>
    </row>
    <row r="403" spans="4:4">
      <c r="D403" s="177"/>
    </row>
    <row r="404" spans="4:4">
      <c r="D404" s="177"/>
    </row>
    <row r="405" spans="4:4">
      <c r="D405" s="177"/>
    </row>
    <row r="406" spans="4:4">
      <c r="D406" s="177"/>
    </row>
    <row r="407" spans="4:4">
      <c r="D407" s="177"/>
    </row>
    <row r="408" spans="4:4">
      <c r="D408" s="177"/>
    </row>
    <row r="409" spans="4:4">
      <c r="D409" s="177"/>
    </row>
    <row r="410" spans="4:4">
      <c r="D410" s="177"/>
    </row>
    <row r="411" spans="4:4">
      <c r="D411" s="177"/>
    </row>
    <row r="412" spans="4:4">
      <c r="D412" s="177"/>
    </row>
    <row r="413" spans="4:4">
      <c r="D413" s="177"/>
    </row>
    <row r="414" spans="4:4">
      <c r="D414" s="177"/>
    </row>
    <row r="415" spans="4:4">
      <c r="D415" s="177"/>
    </row>
    <row r="416" spans="4:4">
      <c r="D416" s="177"/>
    </row>
    <row r="417" spans="4:4">
      <c r="D417" s="177"/>
    </row>
    <row r="418" spans="4:4">
      <c r="D418" s="177"/>
    </row>
    <row r="419" spans="4:4">
      <c r="D419" s="177"/>
    </row>
    <row r="420" spans="4:4">
      <c r="D420" s="177"/>
    </row>
    <row r="421" spans="4:4">
      <c r="D421" s="177"/>
    </row>
    <row r="422" spans="4:4">
      <c r="D422" s="177"/>
    </row>
    <row r="423" spans="4:4">
      <c r="D423" s="177"/>
    </row>
    <row r="424" spans="4:4">
      <c r="D424" s="177"/>
    </row>
    <row r="425" spans="4:4">
      <c r="D425" s="177"/>
    </row>
    <row r="426" spans="4:4">
      <c r="D426" s="177"/>
    </row>
    <row r="427" spans="4:4">
      <c r="D427" s="177"/>
    </row>
    <row r="428" spans="4:4">
      <c r="D428" s="177"/>
    </row>
    <row r="429" spans="4:4">
      <c r="D429" s="177"/>
    </row>
    <row r="430" spans="4:4">
      <c r="D430" s="177"/>
    </row>
    <row r="431" spans="4:4">
      <c r="D431" s="177"/>
    </row>
    <row r="432" spans="4:4">
      <c r="D432" s="177"/>
    </row>
    <row r="433" spans="4:4">
      <c r="D433" s="177"/>
    </row>
    <row r="434" spans="4:4">
      <c r="D434" s="177"/>
    </row>
    <row r="435" spans="4:4">
      <c r="D435" s="177"/>
    </row>
    <row r="436" spans="4:4">
      <c r="D436" s="177"/>
    </row>
    <row r="437" spans="4:4">
      <c r="D437" s="177"/>
    </row>
    <row r="438" spans="4:4">
      <c r="D438" s="177"/>
    </row>
    <row r="439" spans="4:4">
      <c r="D439" s="177"/>
    </row>
    <row r="440" spans="4:4">
      <c r="D440" s="177"/>
    </row>
    <row r="441" spans="4:4">
      <c r="D441" s="177"/>
    </row>
    <row r="442" spans="4:4">
      <c r="D442" s="177"/>
    </row>
    <row r="443" spans="4:4">
      <c r="D443" s="177"/>
    </row>
    <row r="444" spans="4:4">
      <c r="D444" s="177"/>
    </row>
    <row r="445" spans="4:4">
      <c r="D445" s="177"/>
    </row>
    <row r="446" spans="4:4">
      <c r="D446" s="177"/>
    </row>
    <row r="447" spans="4:4">
      <c r="D447" s="177"/>
    </row>
    <row r="448" spans="4:4">
      <c r="D448" s="177"/>
    </row>
    <row r="449" spans="4:4">
      <c r="D449" s="177"/>
    </row>
    <row r="450" spans="4:4">
      <c r="D450" s="177"/>
    </row>
    <row r="451" spans="4:4">
      <c r="D451" s="177"/>
    </row>
    <row r="452" spans="4:4">
      <c r="D452" s="177"/>
    </row>
    <row r="453" spans="4:4">
      <c r="D453" s="177"/>
    </row>
    <row r="454" spans="4:4">
      <c r="D454" s="177"/>
    </row>
    <row r="455" spans="4:4">
      <c r="D455" s="177"/>
    </row>
    <row r="456" spans="4:4">
      <c r="D456" s="177"/>
    </row>
    <row r="457" spans="4:4">
      <c r="D457" s="177"/>
    </row>
    <row r="458" spans="4:4">
      <c r="D458" s="177"/>
    </row>
    <row r="459" spans="4:4">
      <c r="D459" s="177"/>
    </row>
    <row r="460" spans="4:4">
      <c r="D460" s="177"/>
    </row>
    <row r="461" spans="4:4">
      <c r="D461" s="177"/>
    </row>
    <row r="462" spans="4:4">
      <c r="D462" s="177"/>
    </row>
    <row r="463" spans="4:4">
      <c r="D463" s="177"/>
    </row>
    <row r="464" spans="4:4">
      <c r="D464" s="177"/>
    </row>
    <row r="465" spans="4:4">
      <c r="D465" s="177"/>
    </row>
    <row r="466" spans="4:4">
      <c r="D466" s="177"/>
    </row>
    <row r="467" spans="4:4">
      <c r="D467" s="177"/>
    </row>
    <row r="468" spans="4:4">
      <c r="D468" s="177"/>
    </row>
    <row r="469" spans="4:4">
      <c r="D469" s="177"/>
    </row>
    <row r="470" spans="4:4">
      <c r="D470" s="177"/>
    </row>
    <row r="471" spans="4:4">
      <c r="D471" s="177"/>
    </row>
    <row r="472" spans="4:4">
      <c r="D472" s="177"/>
    </row>
    <row r="473" spans="4:4">
      <c r="D473" s="177"/>
    </row>
    <row r="474" spans="4:4">
      <c r="D474" s="177"/>
    </row>
    <row r="475" spans="4:4">
      <c r="D475" s="177"/>
    </row>
    <row r="476" spans="4:4">
      <c r="D476" s="177"/>
    </row>
    <row r="477" spans="4:4">
      <c r="D477" s="177"/>
    </row>
    <row r="478" spans="4:4">
      <c r="D478" s="177"/>
    </row>
    <row r="479" spans="4:4">
      <c r="D479" s="177"/>
    </row>
    <row r="480" spans="4:4">
      <c r="D480" s="177"/>
    </row>
    <row r="481" spans="4:4">
      <c r="D481" s="177"/>
    </row>
    <row r="482" spans="4:4">
      <c r="D482" s="177"/>
    </row>
    <row r="483" spans="4:4">
      <c r="D483" s="177"/>
    </row>
    <row r="484" spans="4:4">
      <c r="D484" s="177"/>
    </row>
    <row r="485" spans="4:4">
      <c r="D485" s="177"/>
    </row>
    <row r="486" spans="4:4">
      <c r="D486" s="177"/>
    </row>
    <row r="487" spans="4:4">
      <c r="D487" s="177"/>
    </row>
    <row r="488" spans="4:4">
      <c r="D488" s="177"/>
    </row>
    <row r="489" spans="4:4">
      <c r="D489" s="177"/>
    </row>
    <row r="490" spans="4:4">
      <c r="D490" s="177"/>
    </row>
    <row r="491" spans="4:4">
      <c r="D491" s="177"/>
    </row>
    <row r="492" spans="4:4">
      <c r="D492" s="177"/>
    </row>
    <row r="493" spans="4:4">
      <c r="D493" s="177"/>
    </row>
    <row r="494" spans="4:4">
      <c r="D494" s="177"/>
    </row>
    <row r="495" spans="4:4">
      <c r="D495" s="177"/>
    </row>
    <row r="496" spans="4:4">
      <c r="D496" s="177"/>
    </row>
    <row r="497" spans="4:4">
      <c r="D497" s="177"/>
    </row>
    <row r="498" spans="4:4">
      <c r="D498" s="177"/>
    </row>
    <row r="499" spans="4:4">
      <c r="D499" s="177"/>
    </row>
    <row r="500" spans="4:4">
      <c r="D500" s="177"/>
    </row>
    <row r="501" spans="4:4">
      <c r="D501" s="177"/>
    </row>
    <row r="502" spans="4:4">
      <c r="D502" s="177"/>
    </row>
    <row r="503" spans="4:4">
      <c r="D503" s="177"/>
    </row>
    <row r="504" spans="4:4">
      <c r="D504" s="177"/>
    </row>
    <row r="505" spans="4:4">
      <c r="D505" s="177"/>
    </row>
    <row r="506" spans="4:4">
      <c r="D506" s="177"/>
    </row>
    <row r="507" spans="4:4">
      <c r="D507" s="177"/>
    </row>
    <row r="508" spans="4:4">
      <c r="D508" s="177"/>
    </row>
    <row r="509" spans="4:4">
      <c r="D509" s="177"/>
    </row>
    <row r="510" spans="4:4">
      <c r="D510" s="177"/>
    </row>
    <row r="511" spans="4:4">
      <c r="D511" s="177"/>
    </row>
    <row r="512" spans="4:4">
      <c r="D512" s="177"/>
    </row>
    <row r="513" spans="4:4">
      <c r="D513" s="177"/>
    </row>
    <row r="514" spans="4:4">
      <c r="D514" s="177"/>
    </row>
    <row r="515" spans="4:4">
      <c r="D515" s="177"/>
    </row>
    <row r="516" spans="4:4">
      <c r="D516" s="177"/>
    </row>
    <row r="517" spans="4:4">
      <c r="D517" s="177"/>
    </row>
    <row r="518" spans="4:4">
      <c r="D518" s="177"/>
    </row>
    <row r="519" spans="4:4">
      <c r="D519" s="177"/>
    </row>
    <row r="520" spans="4:4">
      <c r="D520" s="177"/>
    </row>
    <row r="521" spans="4:4">
      <c r="D521" s="177"/>
    </row>
    <row r="522" spans="4:4">
      <c r="D522" s="177"/>
    </row>
    <row r="523" spans="4:4">
      <c r="D523" s="177"/>
    </row>
    <row r="524" spans="4:4">
      <c r="D524" s="177"/>
    </row>
    <row r="525" spans="4:4">
      <c r="D525" s="177"/>
    </row>
    <row r="526" spans="4:4">
      <c r="D526" s="177"/>
    </row>
    <row r="527" spans="4:4">
      <c r="D527" s="177"/>
    </row>
    <row r="528" spans="4:4">
      <c r="D528" s="177"/>
    </row>
    <row r="529" spans="4:4">
      <c r="D529" s="177"/>
    </row>
    <row r="530" spans="4:4">
      <c r="D530" s="177"/>
    </row>
    <row r="531" spans="4:4">
      <c r="D531" s="177"/>
    </row>
    <row r="532" spans="4:4">
      <c r="D532" s="177"/>
    </row>
    <row r="533" spans="4:4">
      <c r="D533" s="177"/>
    </row>
    <row r="534" spans="4:4">
      <c r="D534" s="177"/>
    </row>
    <row r="535" spans="4:4">
      <c r="D535" s="177"/>
    </row>
    <row r="536" spans="4:4">
      <c r="D536" s="177"/>
    </row>
    <row r="537" spans="4:4">
      <c r="D537" s="177"/>
    </row>
    <row r="538" spans="4:4">
      <c r="D538" s="177"/>
    </row>
    <row r="539" spans="4:4">
      <c r="D539" s="177"/>
    </row>
    <row r="540" spans="4:4">
      <c r="D540" s="177"/>
    </row>
    <row r="541" spans="4:4">
      <c r="D541" s="177"/>
    </row>
    <row r="542" spans="4:4">
      <c r="D542" s="177"/>
    </row>
    <row r="543" spans="4:4">
      <c r="D543" s="177"/>
    </row>
    <row r="544" spans="4:4">
      <c r="D544" s="177"/>
    </row>
    <row r="545" spans="4:4">
      <c r="D545" s="177"/>
    </row>
    <row r="546" spans="4:4">
      <c r="D546" s="177"/>
    </row>
    <row r="547" spans="4:4">
      <c r="D547" s="177"/>
    </row>
    <row r="548" spans="4:4">
      <c r="D548" s="177"/>
    </row>
    <row r="549" spans="4:4">
      <c r="D549" s="177"/>
    </row>
    <row r="550" spans="4:4">
      <c r="D550" s="177"/>
    </row>
    <row r="551" spans="4:4">
      <c r="D551" s="177"/>
    </row>
    <row r="552" spans="4:4">
      <c r="D552" s="177"/>
    </row>
    <row r="553" spans="4:4">
      <c r="D553" s="177"/>
    </row>
    <row r="554" spans="4:4">
      <c r="D554" s="177"/>
    </row>
    <row r="555" spans="4:4">
      <c r="D555" s="177"/>
    </row>
    <row r="556" spans="4:4">
      <c r="D556" s="177"/>
    </row>
    <row r="557" spans="4:4">
      <c r="D557" s="177"/>
    </row>
    <row r="558" spans="4:4">
      <c r="D558" s="177"/>
    </row>
    <row r="559" spans="4:4">
      <c r="D559" s="177"/>
    </row>
    <row r="560" spans="4:4">
      <c r="D560" s="177"/>
    </row>
    <row r="561" spans="4:4">
      <c r="D561" s="177"/>
    </row>
    <row r="562" spans="4:4">
      <c r="D562" s="177"/>
    </row>
    <row r="563" spans="4:4">
      <c r="D563" s="177"/>
    </row>
    <row r="564" spans="4:4">
      <c r="D564" s="177"/>
    </row>
    <row r="565" spans="4:4">
      <c r="D565" s="177"/>
    </row>
    <row r="566" spans="4:4">
      <c r="D566" s="177"/>
    </row>
    <row r="567" spans="4:4">
      <c r="D567" s="177"/>
    </row>
    <row r="568" spans="4:4">
      <c r="D568" s="177"/>
    </row>
    <row r="569" spans="4:4">
      <c r="D569" s="177"/>
    </row>
    <row r="570" spans="4:4">
      <c r="D570" s="177"/>
    </row>
    <row r="571" spans="4:4">
      <c r="D571" s="177"/>
    </row>
    <row r="572" spans="4:4">
      <c r="D572" s="177"/>
    </row>
    <row r="573" spans="4:4">
      <c r="D573" s="177"/>
    </row>
    <row r="574" spans="4:4">
      <c r="D574" s="177"/>
    </row>
    <row r="575" spans="4:4">
      <c r="D575" s="177"/>
    </row>
    <row r="576" spans="4:4">
      <c r="D576" s="177"/>
    </row>
    <row r="577" spans="4:4">
      <c r="D577" s="177"/>
    </row>
    <row r="578" spans="4:4">
      <c r="D578" s="177"/>
    </row>
    <row r="579" spans="4:4">
      <c r="D579" s="177"/>
    </row>
    <row r="580" spans="4:4">
      <c r="D580" s="177"/>
    </row>
    <row r="581" spans="4:4">
      <c r="D581" s="177"/>
    </row>
    <row r="582" spans="4:4">
      <c r="D582" s="177"/>
    </row>
    <row r="583" spans="4:4">
      <c r="D583" s="177"/>
    </row>
    <row r="584" spans="4:4">
      <c r="D584" s="177"/>
    </row>
    <row r="585" spans="4:4">
      <c r="D585" s="177"/>
    </row>
    <row r="586" spans="4:4">
      <c r="D586" s="177"/>
    </row>
    <row r="587" spans="4:4">
      <c r="D587" s="177"/>
    </row>
    <row r="588" spans="4:4">
      <c r="D588" s="177"/>
    </row>
    <row r="589" spans="4:4">
      <c r="D589" s="177"/>
    </row>
    <row r="590" spans="4:4">
      <c r="D590" s="177"/>
    </row>
    <row r="591" spans="4:4">
      <c r="D591" s="177"/>
    </row>
    <row r="592" spans="4:4">
      <c r="D592" s="177"/>
    </row>
    <row r="593" spans="4:4">
      <c r="D593" s="177"/>
    </row>
    <row r="594" spans="4:4">
      <c r="D594" s="177"/>
    </row>
    <row r="595" spans="4:4">
      <c r="D595" s="177"/>
    </row>
    <row r="596" spans="4:4">
      <c r="D596" s="177"/>
    </row>
    <row r="597" spans="4:4">
      <c r="D597" s="177"/>
    </row>
    <row r="598" spans="4:4">
      <c r="D598" s="177"/>
    </row>
    <row r="599" spans="4:4">
      <c r="D599" s="177"/>
    </row>
    <row r="600" spans="4:4">
      <c r="D600" s="177"/>
    </row>
    <row r="601" spans="4:4">
      <c r="D601" s="177"/>
    </row>
    <row r="602" spans="4:4">
      <c r="D602" s="177"/>
    </row>
    <row r="603" spans="4:4">
      <c r="D603" s="177"/>
    </row>
    <row r="604" spans="4:4">
      <c r="D604" s="177"/>
    </row>
    <row r="605" spans="4:4">
      <c r="D605" s="177"/>
    </row>
    <row r="606" spans="4:4">
      <c r="D606" s="177"/>
    </row>
    <row r="607" spans="4:4">
      <c r="D607" s="177"/>
    </row>
    <row r="608" spans="4:4">
      <c r="D608" s="177"/>
    </row>
    <row r="609" spans="4:4">
      <c r="D609" s="177"/>
    </row>
    <row r="610" spans="4:4">
      <c r="D610" s="177"/>
    </row>
    <row r="611" spans="4:4">
      <c r="D611" s="177"/>
    </row>
    <row r="612" spans="4:4">
      <c r="D612" s="177"/>
    </row>
    <row r="613" spans="4:4">
      <c r="D613" s="177"/>
    </row>
    <row r="614" spans="4:4">
      <c r="D614" s="177"/>
    </row>
    <row r="615" spans="4:4">
      <c r="D615" s="177"/>
    </row>
    <row r="616" spans="4:4">
      <c r="D616" s="177"/>
    </row>
    <row r="617" spans="4:4">
      <c r="D617" s="177"/>
    </row>
    <row r="618" spans="4:4">
      <c r="D618" s="177"/>
    </row>
    <row r="619" spans="4:4">
      <c r="D619" s="177"/>
    </row>
    <row r="620" spans="4:4">
      <c r="D620" s="177"/>
    </row>
    <row r="621" spans="4:4">
      <c r="D621" s="177"/>
    </row>
    <row r="622" spans="4:4">
      <c r="D622" s="177"/>
    </row>
    <row r="623" spans="4:4">
      <c r="D623" s="177"/>
    </row>
    <row r="624" spans="4:4">
      <c r="D624" s="177"/>
    </row>
    <row r="625" spans="4:4">
      <c r="D625" s="177"/>
    </row>
    <row r="626" spans="4:4">
      <c r="D626" s="177"/>
    </row>
    <row r="627" spans="4:4">
      <c r="D627" s="177"/>
    </row>
    <row r="628" spans="4:4">
      <c r="D628" s="177"/>
    </row>
    <row r="629" spans="4:4">
      <c r="D629" s="177"/>
    </row>
    <row r="630" spans="4:4">
      <c r="D630" s="177"/>
    </row>
    <row r="631" spans="4:4">
      <c r="D631" s="177"/>
    </row>
    <row r="632" spans="4:4">
      <c r="D632" s="177"/>
    </row>
    <row r="633" spans="4:4">
      <c r="D633" s="177"/>
    </row>
    <row r="634" spans="4:4">
      <c r="D634" s="177"/>
    </row>
    <row r="635" spans="4:4">
      <c r="D635" s="177"/>
    </row>
    <row r="636" spans="4:4">
      <c r="D636" s="177"/>
    </row>
    <row r="637" spans="4:4">
      <c r="D637" s="177"/>
    </row>
    <row r="638" spans="4:4">
      <c r="D638" s="177"/>
    </row>
    <row r="639" spans="4:4">
      <c r="D639" s="177"/>
    </row>
    <row r="640" spans="4:4">
      <c r="D640" s="177"/>
    </row>
    <row r="641" spans="4:4">
      <c r="D641" s="177"/>
    </row>
    <row r="642" spans="4:4">
      <c r="D642" s="177"/>
    </row>
    <row r="643" spans="4:4">
      <c r="D643" s="177"/>
    </row>
    <row r="644" spans="4:4">
      <c r="D644" s="177"/>
    </row>
    <row r="645" spans="4:4">
      <c r="D645" s="177"/>
    </row>
    <row r="646" spans="4:4">
      <c r="D646" s="177"/>
    </row>
    <row r="647" spans="4:4">
      <c r="D647" s="177"/>
    </row>
    <row r="648" spans="4:4">
      <c r="D648" s="177"/>
    </row>
    <row r="649" spans="4:4">
      <c r="D649" s="177"/>
    </row>
    <row r="650" spans="4:4">
      <c r="D650" s="177"/>
    </row>
    <row r="651" spans="4:4">
      <c r="D651" s="177"/>
    </row>
    <row r="652" spans="4:4">
      <c r="D652" s="177"/>
    </row>
    <row r="653" spans="4:4">
      <c r="D653" s="177"/>
    </row>
    <row r="654" spans="4:4">
      <c r="D654" s="177"/>
    </row>
    <row r="655" spans="4:4">
      <c r="D655" s="177"/>
    </row>
    <row r="656" spans="4:4">
      <c r="D656" s="177"/>
    </row>
    <row r="657" spans="4:4">
      <c r="D657" s="177"/>
    </row>
    <row r="658" spans="4:4">
      <c r="D658" s="177"/>
    </row>
    <row r="659" spans="4:4">
      <c r="D659" s="177"/>
    </row>
    <row r="660" spans="4:4">
      <c r="D660" s="177"/>
    </row>
    <row r="661" spans="4:4">
      <c r="D661" s="177"/>
    </row>
    <row r="662" spans="4:4">
      <c r="D662" s="177"/>
    </row>
    <row r="663" spans="4:4">
      <c r="D663" s="177"/>
    </row>
    <row r="664" spans="4:4">
      <c r="D664" s="177"/>
    </row>
    <row r="665" spans="4:4">
      <c r="D665" s="177"/>
    </row>
    <row r="666" spans="4:4">
      <c r="D666" s="177"/>
    </row>
    <row r="667" spans="4:4">
      <c r="D667" s="177"/>
    </row>
    <row r="668" spans="4:4">
      <c r="D668" s="177"/>
    </row>
    <row r="669" spans="4:4">
      <c r="D669" s="177"/>
    </row>
    <row r="670" spans="4:4">
      <c r="D670" s="177"/>
    </row>
    <row r="671" spans="4:4">
      <c r="D671" s="177"/>
    </row>
    <row r="672" spans="4:4">
      <c r="D672" s="177"/>
    </row>
    <row r="673" spans="4:4">
      <c r="D673" s="177"/>
    </row>
    <row r="674" spans="4:4">
      <c r="D674" s="177"/>
    </row>
    <row r="675" spans="4:4">
      <c r="D675" s="177"/>
    </row>
    <row r="676" spans="4:4">
      <c r="D676" s="177"/>
    </row>
    <row r="677" spans="4:4">
      <c r="D677" s="177"/>
    </row>
    <row r="678" spans="4:4">
      <c r="D678" s="177"/>
    </row>
    <row r="679" spans="4:4">
      <c r="D679" s="177"/>
    </row>
    <row r="680" spans="4:4">
      <c r="D680" s="177"/>
    </row>
    <row r="681" spans="4:4">
      <c r="D681" s="177"/>
    </row>
    <row r="682" spans="4:4">
      <c r="D682" s="177"/>
    </row>
    <row r="683" spans="4:4">
      <c r="D683" s="177"/>
    </row>
    <row r="684" spans="4:4">
      <c r="D684" s="177"/>
    </row>
    <row r="685" spans="4:4">
      <c r="D685" s="177"/>
    </row>
    <row r="686" spans="4:4">
      <c r="D686" s="177"/>
    </row>
    <row r="687" spans="4:4">
      <c r="D687" s="177"/>
    </row>
    <row r="688" spans="4:4">
      <c r="D688" s="177"/>
    </row>
    <row r="689" spans="4:4">
      <c r="D689" s="177"/>
    </row>
    <row r="690" spans="4:4">
      <c r="D690" s="177"/>
    </row>
    <row r="691" spans="4:4">
      <c r="D691" s="177"/>
    </row>
    <row r="692" spans="4:4">
      <c r="D692" s="177"/>
    </row>
    <row r="693" spans="4:4">
      <c r="D693" s="177"/>
    </row>
    <row r="694" spans="4:4">
      <c r="D694" s="177"/>
    </row>
    <row r="695" spans="4:4">
      <c r="D695" s="177"/>
    </row>
    <row r="696" spans="4:4">
      <c r="D696" s="177"/>
    </row>
    <row r="697" spans="4:4">
      <c r="D697" s="177"/>
    </row>
    <row r="698" spans="4:4">
      <c r="D698" s="177"/>
    </row>
    <row r="699" spans="4:4">
      <c r="D699" s="177"/>
    </row>
    <row r="700" spans="4:4">
      <c r="D700" s="177"/>
    </row>
    <row r="701" spans="4:4">
      <c r="D701" s="177"/>
    </row>
    <row r="702" spans="4:4">
      <c r="D702" s="177"/>
    </row>
    <row r="703" spans="4:4">
      <c r="D703" s="177"/>
    </row>
    <row r="704" spans="4:4">
      <c r="D704" s="177"/>
    </row>
    <row r="705" spans="4:4">
      <c r="D705" s="177"/>
    </row>
    <row r="706" spans="4:4">
      <c r="D706" s="177"/>
    </row>
    <row r="707" spans="4:4">
      <c r="D707" s="177"/>
    </row>
    <row r="708" spans="4:4">
      <c r="D708" s="177"/>
    </row>
    <row r="709" spans="4:4">
      <c r="D709" s="177"/>
    </row>
    <row r="710" spans="4:4">
      <c r="D710" s="177"/>
    </row>
    <row r="711" spans="4:4">
      <c r="D711" s="177"/>
    </row>
    <row r="712" spans="4:4">
      <c r="D712" s="177"/>
    </row>
    <row r="713" spans="4:4">
      <c r="D713" s="177"/>
    </row>
    <row r="714" spans="4:4">
      <c r="D714" s="177"/>
    </row>
    <row r="715" spans="4:4">
      <c r="D715" s="177"/>
    </row>
    <row r="716" spans="4:4">
      <c r="D716" s="177"/>
    </row>
    <row r="717" spans="4:4">
      <c r="D717" s="177"/>
    </row>
    <row r="718" spans="4:4">
      <c r="D718" s="177"/>
    </row>
    <row r="719" spans="4:4">
      <c r="D719" s="177"/>
    </row>
    <row r="720" spans="4:4">
      <c r="D720" s="177"/>
    </row>
    <row r="721" spans="4:4">
      <c r="D721" s="177"/>
    </row>
    <row r="722" spans="4:4">
      <c r="D722" s="177"/>
    </row>
    <row r="723" spans="4:4">
      <c r="D723" s="177"/>
    </row>
    <row r="724" spans="4:4">
      <c r="D724" s="177"/>
    </row>
    <row r="725" spans="4:4">
      <c r="D725" s="177"/>
    </row>
    <row r="726" spans="4:4">
      <c r="D726" s="177"/>
    </row>
    <row r="727" spans="4:4">
      <c r="D727" s="177"/>
    </row>
    <row r="728" spans="4:4">
      <c r="D728" s="177"/>
    </row>
    <row r="729" spans="4:4">
      <c r="D729" s="177"/>
    </row>
    <row r="730" spans="4:4">
      <c r="D730" s="177"/>
    </row>
    <row r="731" spans="4:4">
      <c r="D731" s="177"/>
    </row>
    <row r="732" spans="4:4">
      <c r="D732" s="177"/>
    </row>
    <row r="733" spans="4:4">
      <c r="D733" s="177"/>
    </row>
    <row r="734" spans="4:4">
      <c r="D734" s="177"/>
    </row>
    <row r="735" spans="4:4">
      <c r="D735" s="177"/>
    </row>
    <row r="736" spans="4:4">
      <c r="D736" s="177"/>
    </row>
    <row r="737" spans="4:4">
      <c r="D737" s="177"/>
    </row>
    <row r="738" spans="4:4">
      <c r="D738" s="177"/>
    </row>
    <row r="739" spans="4:4">
      <c r="D739" s="177"/>
    </row>
    <row r="740" spans="4:4">
      <c r="D740" s="177"/>
    </row>
    <row r="741" spans="4:4">
      <c r="D741" s="177"/>
    </row>
    <row r="742" spans="4:4">
      <c r="D742" s="177"/>
    </row>
    <row r="743" spans="4:4">
      <c r="D743" s="177"/>
    </row>
    <row r="744" spans="4:4">
      <c r="D744" s="177"/>
    </row>
    <row r="745" spans="4:4">
      <c r="D745" s="177"/>
    </row>
    <row r="746" spans="4:4">
      <c r="D746" s="177"/>
    </row>
    <row r="747" spans="4:4">
      <c r="D747" s="177"/>
    </row>
    <row r="748" spans="4:4">
      <c r="D748" s="177"/>
    </row>
    <row r="749" spans="4:4">
      <c r="D749" s="177"/>
    </row>
    <row r="750" spans="4:4">
      <c r="D750" s="177"/>
    </row>
    <row r="751" spans="4:4">
      <c r="D751" s="177"/>
    </row>
    <row r="752" spans="4:4">
      <c r="D752" s="177"/>
    </row>
    <row r="753" spans="4:4">
      <c r="D753" s="177"/>
    </row>
    <row r="754" spans="4:4">
      <c r="D754" s="177"/>
    </row>
    <row r="755" spans="4:4">
      <c r="D755" s="177"/>
    </row>
    <row r="756" spans="4:4">
      <c r="D756" s="177"/>
    </row>
    <row r="757" spans="4:4">
      <c r="D757" s="177"/>
    </row>
    <row r="758" spans="4:4">
      <c r="D758" s="177"/>
    </row>
    <row r="759" spans="4:4">
      <c r="D759" s="177"/>
    </row>
    <row r="760" spans="4:4">
      <c r="D760" s="177"/>
    </row>
    <row r="761" spans="4:4">
      <c r="D761" s="177"/>
    </row>
    <row r="762" spans="4:4">
      <c r="D762" s="177"/>
    </row>
    <row r="763" spans="4:4">
      <c r="D763" s="177"/>
    </row>
    <row r="764" spans="4:4">
      <c r="D764" s="177"/>
    </row>
    <row r="765" spans="4:4">
      <c r="D765" s="177"/>
    </row>
    <row r="766" spans="4:4">
      <c r="D766" s="177"/>
    </row>
    <row r="767" spans="4:4">
      <c r="D767" s="177"/>
    </row>
    <row r="768" spans="4:4">
      <c r="D768" s="177"/>
    </row>
    <row r="769" spans="4:4">
      <c r="D769" s="177"/>
    </row>
    <row r="770" spans="4:4">
      <c r="D770" s="177"/>
    </row>
    <row r="771" spans="4:4">
      <c r="D771" s="177"/>
    </row>
    <row r="772" spans="4:4">
      <c r="D772" s="177"/>
    </row>
    <row r="773" spans="4:4">
      <c r="D773" s="177"/>
    </row>
    <row r="774" spans="4:4">
      <c r="D774" s="177"/>
    </row>
    <row r="775" spans="4:4">
      <c r="D775" s="177"/>
    </row>
    <row r="776" spans="4:4">
      <c r="D776" s="177"/>
    </row>
    <row r="777" spans="4:4">
      <c r="D777" s="177"/>
    </row>
    <row r="778" spans="4:4">
      <c r="D778" s="177"/>
    </row>
    <row r="779" spans="4:4">
      <c r="D779" s="177"/>
    </row>
    <row r="780" spans="4:4">
      <c r="D780" s="177"/>
    </row>
    <row r="781" spans="4:4">
      <c r="D781" s="177"/>
    </row>
    <row r="782" spans="4:4">
      <c r="D782" s="177"/>
    </row>
    <row r="783" spans="4:4">
      <c r="D783" s="177"/>
    </row>
    <row r="784" spans="4:4">
      <c r="D784" s="177"/>
    </row>
    <row r="785" spans="4:4">
      <c r="D785" s="177"/>
    </row>
    <row r="786" spans="4:4">
      <c r="D786" s="177"/>
    </row>
    <row r="787" spans="4:4">
      <c r="D787" s="177"/>
    </row>
    <row r="788" spans="4:4">
      <c r="D788" s="177"/>
    </row>
    <row r="789" spans="4:4">
      <c r="D789" s="177"/>
    </row>
    <row r="790" spans="4:4">
      <c r="D790" s="177"/>
    </row>
    <row r="791" spans="4:4">
      <c r="D791" s="177"/>
    </row>
    <row r="792" spans="4:4">
      <c r="D792" s="177"/>
    </row>
    <row r="793" spans="4:4">
      <c r="D793" s="177"/>
    </row>
    <row r="794" spans="4:4">
      <c r="D794" s="177"/>
    </row>
    <row r="795" spans="4:4">
      <c r="D795" s="177"/>
    </row>
    <row r="796" spans="4:4">
      <c r="D796" s="177"/>
    </row>
    <row r="797" spans="4:4">
      <c r="D797" s="177"/>
    </row>
    <row r="798" spans="4:4">
      <c r="D798" s="177"/>
    </row>
    <row r="799" spans="4:4">
      <c r="D799" s="177"/>
    </row>
    <row r="800" spans="4:4">
      <c r="D800" s="177"/>
    </row>
    <row r="801" spans="4:4">
      <c r="D801" s="177"/>
    </row>
    <row r="802" spans="4:4">
      <c r="D802" s="177"/>
    </row>
    <row r="803" spans="4:4">
      <c r="D803" s="177"/>
    </row>
    <row r="804" spans="4:4">
      <c r="D804" s="177"/>
    </row>
    <row r="805" spans="4:4">
      <c r="D805" s="177"/>
    </row>
    <row r="806" spans="4:4">
      <c r="D806" s="177"/>
    </row>
    <row r="807" spans="4:4">
      <c r="D807" s="177"/>
    </row>
    <row r="808" spans="4:4">
      <c r="D808" s="177"/>
    </row>
    <row r="809" spans="4:4">
      <c r="D809" s="177"/>
    </row>
    <row r="810" spans="4:4">
      <c r="D810" s="177"/>
    </row>
    <row r="811" spans="4:4">
      <c r="D811" s="177"/>
    </row>
    <row r="812" spans="4:4">
      <c r="D812" s="177"/>
    </row>
    <row r="813" spans="4:4">
      <c r="D813" s="177"/>
    </row>
    <row r="814" spans="4:4">
      <c r="D814" s="177"/>
    </row>
    <row r="815" spans="4:4">
      <c r="D815" s="177"/>
    </row>
    <row r="816" spans="4:4">
      <c r="D816" s="177"/>
    </row>
    <row r="817" spans="4:4">
      <c r="D817" s="177"/>
    </row>
    <row r="818" spans="4:4">
      <c r="D818" s="177"/>
    </row>
    <row r="819" spans="4:4">
      <c r="D819" s="177"/>
    </row>
    <row r="820" spans="4:4">
      <c r="D820" s="177"/>
    </row>
    <row r="821" spans="4:4">
      <c r="D821" s="177"/>
    </row>
    <row r="822" spans="4:4">
      <c r="D822" s="177"/>
    </row>
    <row r="823" spans="4:4">
      <c r="D823" s="177"/>
    </row>
    <row r="824" spans="4:4">
      <c r="D824" s="177"/>
    </row>
    <row r="825" spans="4:4">
      <c r="D825" s="177"/>
    </row>
    <row r="826" spans="4:4">
      <c r="D826" s="177"/>
    </row>
    <row r="827" spans="4:4">
      <c r="D827" s="177"/>
    </row>
    <row r="828" spans="4:4">
      <c r="D828" s="177"/>
    </row>
    <row r="829" spans="4:4">
      <c r="D829" s="177"/>
    </row>
    <row r="830" spans="4:4">
      <c r="D830" s="177"/>
    </row>
    <row r="831" spans="4:4">
      <c r="D831" s="177"/>
    </row>
    <row r="832" spans="4:4">
      <c r="D832" s="177"/>
    </row>
    <row r="833" spans="4:4">
      <c r="D833" s="177"/>
    </row>
    <row r="834" spans="4:4">
      <c r="D834" s="177"/>
    </row>
    <row r="835" spans="4:4">
      <c r="D835" s="177"/>
    </row>
    <row r="836" spans="4:4">
      <c r="D836" s="177"/>
    </row>
    <row r="837" spans="4:4">
      <c r="D837" s="177"/>
    </row>
    <row r="838" spans="4:4">
      <c r="D838" s="177"/>
    </row>
    <row r="839" spans="4:4">
      <c r="D839" s="177"/>
    </row>
    <row r="840" spans="4:4">
      <c r="D840" s="177"/>
    </row>
    <row r="841" spans="4:4">
      <c r="D841" s="177"/>
    </row>
    <row r="842" spans="4:4">
      <c r="D842" s="177"/>
    </row>
    <row r="843" spans="4:4">
      <c r="D843" s="177"/>
    </row>
    <row r="844" spans="4:4">
      <c r="D844" s="177"/>
    </row>
    <row r="845" spans="4:4">
      <c r="D845" s="177"/>
    </row>
    <row r="846" spans="4:4">
      <c r="D846" s="177"/>
    </row>
    <row r="847" spans="4:4">
      <c r="D847" s="177"/>
    </row>
    <row r="848" spans="4:4">
      <c r="D848" s="177"/>
    </row>
    <row r="849" spans="4:4">
      <c r="D849" s="177"/>
    </row>
    <row r="850" spans="4:4">
      <c r="D850" s="177"/>
    </row>
    <row r="851" spans="4:4">
      <c r="D851" s="177"/>
    </row>
    <row r="852" spans="4:4">
      <c r="D852" s="177"/>
    </row>
    <row r="853" spans="4:4">
      <c r="D853" s="177"/>
    </row>
    <row r="854" spans="4:4">
      <c r="D854" s="177"/>
    </row>
    <row r="855" spans="4:4">
      <c r="D855" s="177"/>
    </row>
    <row r="856" spans="4:4">
      <c r="D856" s="177"/>
    </row>
    <row r="857" spans="4:4">
      <c r="D857" s="177"/>
    </row>
    <row r="858" spans="4:4">
      <c r="D858" s="177"/>
    </row>
    <row r="859" spans="4:4">
      <c r="D859" s="177"/>
    </row>
    <row r="860" spans="4:4">
      <c r="D860" s="177"/>
    </row>
    <row r="861" spans="4:4">
      <c r="D861" s="177"/>
    </row>
    <row r="862" spans="4:4">
      <c r="D862" s="177"/>
    </row>
    <row r="863" spans="4:4">
      <c r="D863" s="177"/>
    </row>
    <row r="864" spans="4:4">
      <c r="D864" s="177"/>
    </row>
    <row r="865" spans="4:4">
      <c r="D865" s="177"/>
    </row>
    <row r="866" spans="4:4">
      <c r="D866" s="177"/>
    </row>
    <row r="867" spans="4:4">
      <c r="D867" s="177"/>
    </row>
    <row r="868" spans="4:4">
      <c r="D868" s="177"/>
    </row>
    <row r="869" spans="4:4">
      <c r="D869" s="177"/>
    </row>
    <row r="870" spans="4:4">
      <c r="D870" s="177"/>
    </row>
    <row r="871" spans="4:4">
      <c r="D871" s="177"/>
    </row>
    <row r="872" spans="4:4">
      <c r="D872" s="177"/>
    </row>
    <row r="873" spans="4:4">
      <c r="D873" s="177"/>
    </row>
    <row r="874" spans="4:4">
      <c r="D874" s="177"/>
    </row>
    <row r="875" spans="4:4">
      <c r="D875" s="177"/>
    </row>
    <row r="876" spans="4:4">
      <c r="D876" s="177"/>
    </row>
    <row r="877" spans="4:4">
      <c r="D877" s="177"/>
    </row>
    <row r="878" spans="4:4">
      <c r="D878" s="177"/>
    </row>
    <row r="879" spans="4:4">
      <c r="D879" s="177"/>
    </row>
    <row r="880" spans="4:4">
      <c r="D880" s="177"/>
    </row>
    <row r="881" spans="4:4">
      <c r="D881" s="177"/>
    </row>
    <row r="882" spans="4:4">
      <c r="D882" s="177"/>
    </row>
    <row r="883" spans="4:4">
      <c r="D883" s="177"/>
    </row>
    <row r="884" spans="4:4">
      <c r="D884" s="177"/>
    </row>
    <row r="885" spans="4:4">
      <c r="D885" s="177"/>
    </row>
    <row r="886" spans="4:4">
      <c r="D886" s="177"/>
    </row>
    <row r="887" spans="4:4">
      <c r="D887" s="177"/>
    </row>
    <row r="888" spans="4:4">
      <c r="D888" s="177"/>
    </row>
    <row r="889" spans="4:4">
      <c r="D889" s="177"/>
    </row>
    <row r="890" spans="4:4">
      <c r="D890" s="177"/>
    </row>
    <row r="891" spans="4:4">
      <c r="D891" s="177"/>
    </row>
    <row r="892" spans="4:4">
      <c r="D892" s="177"/>
    </row>
    <row r="893" spans="4:4">
      <c r="D893" s="177"/>
    </row>
    <row r="894" spans="4:4">
      <c r="D894" s="177"/>
    </row>
    <row r="895" spans="4:4">
      <c r="D895" s="177"/>
    </row>
    <row r="896" spans="4:4">
      <c r="D896" s="177"/>
    </row>
    <row r="897" spans="4:4">
      <c r="D897" s="177"/>
    </row>
    <row r="898" spans="4:4">
      <c r="D898" s="177"/>
    </row>
    <row r="899" spans="4:4">
      <c r="D899" s="177"/>
    </row>
    <row r="900" spans="4:4">
      <c r="D900" s="177"/>
    </row>
    <row r="901" spans="4:4">
      <c r="D901" s="177"/>
    </row>
    <row r="902" spans="4:4">
      <c r="D902" s="177"/>
    </row>
    <row r="903" spans="4:4">
      <c r="D903" s="177"/>
    </row>
    <row r="904" spans="4:4">
      <c r="D904" s="177"/>
    </row>
    <row r="905" spans="4:4">
      <c r="D905" s="177"/>
    </row>
    <row r="906" spans="4:4">
      <c r="D906" s="177"/>
    </row>
    <row r="907" spans="4:4">
      <c r="D907" s="177"/>
    </row>
    <row r="908" spans="4:4">
      <c r="D908" s="177"/>
    </row>
    <row r="909" spans="4:4">
      <c r="D909" s="177"/>
    </row>
    <row r="910" spans="4:4">
      <c r="D910" s="177"/>
    </row>
    <row r="911" spans="4:4">
      <c r="D911" s="177"/>
    </row>
    <row r="912" spans="4:4">
      <c r="D912" s="177"/>
    </row>
    <row r="913" spans="4:4">
      <c r="D913" s="177"/>
    </row>
    <row r="914" spans="4:4">
      <c r="D914" s="177"/>
    </row>
    <row r="915" spans="4:4">
      <c r="D915" s="177"/>
    </row>
    <row r="916" spans="4:4">
      <c r="D916" s="177"/>
    </row>
    <row r="917" spans="4:4">
      <c r="D917" s="177"/>
    </row>
    <row r="918" spans="4:4">
      <c r="D918" s="177"/>
    </row>
    <row r="919" spans="4:4">
      <c r="D919" s="177"/>
    </row>
    <row r="920" spans="4:4">
      <c r="D920" s="177"/>
    </row>
    <row r="921" spans="4:4">
      <c r="D921" s="177"/>
    </row>
    <row r="922" spans="4:4">
      <c r="D922" s="177"/>
    </row>
    <row r="923" spans="4:4">
      <c r="D923" s="177"/>
    </row>
    <row r="924" spans="4:4">
      <c r="D924" s="177"/>
    </row>
    <row r="925" spans="4:4">
      <c r="D925" s="177"/>
    </row>
    <row r="926" spans="4:4">
      <c r="D926" s="177"/>
    </row>
    <row r="927" spans="4:4">
      <c r="D927" s="177"/>
    </row>
    <row r="928" spans="4:4">
      <c r="D928" s="177"/>
    </row>
    <row r="929" spans="4:4">
      <c r="D929" s="177"/>
    </row>
    <row r="930" spans="4:4">
      <c r="D930" s="177"/>
    </row>
    <row r="931" spans="4:4">
      <c r="D931" s="177"/>
    </row>
    <row r="932" spans="4:4">
      <c r="D932" s="177"/>
    </row>
    <row r="933" spans="4:4">
      <c r="D933" s="177"/>
    </row>
    <row r="934" spans="4:4">
      <c r="D934" s="177"/>
    </row>
    <row r="935" spans="4:4">
      <c r="D935" s="177"/>
    </row>
    <row r="936" spans="4:4">
      <c r="D936" s="177"/>
    </row>
    <row r="937" spans="4:4">
      <c r="D937" s="177"/>
    </row>
    <row r="938" spans="4:4">
      <c r="D938" s="177"/>
    </row>
    <row r="939" spans="4:4">
      <c r="D939" s="177"/>
    </row>
    <row r="940" spans="4:4">
      <c r="D940" s="177"/>
    </row>
    <row r="941" spans="4:4">
      <c r="D941" s="177"/>
    </row>
    <row r="942" spans="4:4">
      <c r="D942" s="177"/>
    </row>
    <row r="943" spans="4:4">
      <c r="D943" s="177"/>
    </row>
    <row r="944" spans="4:4">
      <c r="D944" s="177"/>
    </row>
    <row r="945" spans="4:4">
      <c r="D945" s="177"/>
    </row>
    <row r="946" spans="4:4">
      <c r="D946" s="177"/>
    </row>
    <row r="947" spans="4:4">
      <c r="D947" s="177"/>
    </row>
    <row r="948" spans="4:4">
      <c r="D948" s="177"/>
    </row>
    <row r="949" spans="4:4">
      <c r="D949" s="177"/>
    </row>
    <row r="950" spans="4:4">
      <c r="D950" s="177"/>
    </row>
    <row r="951" spans="4:4">
      <c r="D951" s="177"/>
    </row>
    <row r="952" spans="4:4">
      <c r="D952" s="177"/>
    </row>
    <row r="953" spans="4:4">
      <c r="D953" s="177"/>
    </row>
    <row r="954" spans="4:4">
      <c r="D954" s="177"/>
    </row>
    <row r="955" spans="4:4">
      <c r="D955" s="177"/>
    </row>
    <row r="956" spans="4:4">
      <c r="D956" s="177"/>
    </row>
    <row r="957" spans="4:4">
      <c r="D957" s="177"/>
    </row>
    <row r="958" spans="4:4">
      <c r="D958" s="177"/>
    </row>
    <row r="959" spans="4:4">
      <c r="D959" s="177"/>
    </row>
    <row r="960" spans="4:4">
      <c r="D960" s="177"/>
    </row>
    <row r="961" spans="4:4">
      <c r="D961" s="177"/>
    </row>
    <row r="962" spans="4:4">
      <c r="D962" s="177"/>
    </row>
    <row r="963" spans="4:4">
      <c r="D963" s="177"/>
    </row>
    <row r="964" spans="4:4">
      <c r="D964" s="177"/>
    </row>
    <row r="965" spans="4:4">
      <c r="D965" s="177"/>
    </row>
    <row r="966" spans="4:4">
      <c r="D966" s="177"/>
    </row>
    <row r="967" spans="4:4">
      <c r="D967" s="177"/>
    </row>
    <row r="968" spans="4:4">
      <c r="D968" s="177"/>
    </row>
    <row r="969" spans="4:4">
      <c r="D969" s="177"/>
    </row>
    <row r="970" spans="4:4">
      <c r="D970" s="177"/>
    </row>
    <row r="971" spans="4:4">
      <c r="D971" s="177"/>
    </row>
    <row r="972" spans="4:4">
      <c r="D972" s="177"/>
    </row>
    <row r="973" spans="4:4">
      <c r="D973" s="177"/>
    </row>
    <row r="974" spans="4:4">
      <c r="D974" s="177"/>
    </row>
    <row r="975" spans="4:4">
      <c r="D975" s="177"/>
    </row>
    <row r="976" spans="4:4">
      <c r="D976" s="177"/>
    </row>
    <row r="977" spans="4:4">
      <c r="D977" s="177"/>
    </row>
    <row r="978" spans="4:4">
      <c r="D978" s="177"/>
    </row>
    <row r="979" spans="4:4">
      <c r="D979" s="177"/>
    </row>
    <row r="980" spans="4:4">
      <c r="D980" s="177"/>
    </row>
    <row r="981" spans="4:4">
      <c r="D981" s="177"/>
    </row>
    <row r="982" spans="4:4">
      <c r="D982" s="177"/>
    </row>
    <row r="983" spans="4:4">
      <c r="D983" s="177"/>
    </row>
    <row r="984" spans="4:4">
      <c r="D984" s="177"/>
    </row>
    <row r="985" spans="4:4">
      <c r="D985" s="177"/>
    </row>
    <row r="986" spans="4:4">
      <c r="D986" s="177"/>
    </row>
    <row r="987" spans="4:4">
      <c r="D987" s="177"/>
    </row>
    <row r="988" spans="4:4">
      <c r="D988" s="177"/>
    </row>
    <row r="989" spans="4:4">
      <c r="D989" s="177"/>
    </row>
    <row r="990" spans="4:4">
      <c r="D990" s="177"/>
    </row>
    <row r="991" spans="4:4">
      <c r="D991" s="177"/>
    </row>
    <row r="992" spans="4:4">
      <c r="D992" s="177"/>
    </row>
    <row r="993" spans="4:4">
      <c r="D993" s="177"/>
    </row>
    <row r="994" spans="4:4">
      <c r="D994" s="177"/>
    </row>
    <row r="995" spans="4:4">
      <c r="D995" s="177"/>
    </row>
    <row r="996" spans="4:4">
      <c r="D996" s="177"/>
    </row>
    <row r="997" spans="4:4">
      <c r="D997" s="177"/>
    </row>
    <row r="998" spans="4:4">
      <c r="D998" s="177"/>
    </row>
    <row r="999" spans="4:4">
      <c r="D999" s="177"/>
    </row>
    <row r="1000" spans="4:4">
      <c r="D1000" s="177"/>
    </row>
    <row r="1001" spans="4:4">
      <c r="D1001" s="177"/>
    </row>
    <row r="1002" spans="4:4">
      <c r="D1002" s="177"/>
    </row>
    <row r="1003" spans="4:4">
      <c r="D1003" s="177"/>
    </row>
    <row r="1004" spans="4:4">
      <c r="D1004" s="177"/>
    </row>
    <row r="1005" spans="4:4">
      <c r="D1005" s="177"/>
    </row>
    <row r="1006" spans="4:4">
      <c r="D1006" s="177"/>
    </row>
    <row r="1007" spans="4:4">
      <c r="D1007" s="177"/>
    </row>
    <row r="1008" spans="4:4">
      <c r="D1008" s="177"/>
    </row>
    <row r="1009" spans="4:4">
      <c r="D1009" s="177"/>
    </row>
    <row r="1010" spans="4:4">
      <c r="D1010" s="177"/>
    </row>
    <row r="1011" spans="4:4">
      <c r="D1011" s="177"/>
    </row>
    <row r="1012" spans="4:4">
      <c r="D1012" s="177"/>
    </row>
    <row r="1013" spans="4:4">
      <c r="D1013" s="177"/>
    </row>
    <row r="1014" spans="4:4">
      <c r="D1014" s="177"/>
    </row>
    <row r="1015" spans="4:4">
      <c r="D1015" s="177"/>
    </row>
    <row r="1016" spans="4:4">
      <c r="D1016" s="177"/>
    </row>
    <row r="1017" spans="4:4">
      <c r="D1017" s="177"/>
    </row>
    <row r="1018" spans="4:4">
      <c r="D1018" s="177"/>
    </row>
    <row r="1019" spans="4:4">
      <c r="D1019" s="177"/>
    </row>
    <row r="1020" spans="4:4">
      <c r="D1020" s="177"/>
    </row>
    <row r="1021" spans="4:4">
      <c r="D1021" s="177"/>
    </row>
    <row r="1022" spans="4:4">
      <c r="D1022" s="177"/>
    </row>
    <row r="1023" spans="4:4">
      <c r="D1023" s="177"/>
    </row>
    <row r="1024" spans="4:4">
      <c r="D1024" s="177"/>
    </row>
    <row r="1025" spans="4:4">
      <c r="D1025" s="177"/>
    </row>
    <row r="1026" spans="4:4">
      <c r="D1026" s="177"/>
    </row>
    <row r="1027" spans="4:4">
      <c r="D1027" s="177"/>
    </row>
    <row r="1028" spans="4:4">
      <c r="D1028" s="177"/>
    </row>
    <row r="1029" spans="4:4">
      <c r="D1029" s="177"/>
    </row>
    <row r="1030" spans="4:4">
      <c r="D1030" s="177"/>
    </row>
    <row r="1031" spans="4:4">
      <c r="D1031" s="177"/>
    </row>
    <row r="1032" spans="4:4">
      <c r="D1032" s="177"/>
    </row>
    <row r="1033" spans="4:4">
      <c r="D1033" s="177"/>
    </row>
    <row r="1034" spans="4:4">
      <c r="D1034" s="177"/>
    </row>
    <row r="1035" spans="4:4">
      <c r="D1035" s="177"/>
    </row>
    <row r="1036" spans="4:4">
      <c r="D1036" s="177"/>
    </row>
    <row r="1037" spans="4:4">
      <c r="D1037" s="177"/>
    </row>
    <row r="1038" spans="4:4">
      <c r="D1038" s="177"/>
    </row>
    <row r="1039" spans="4:4">
      <c r="D1039" s="177"/>
    </row>
    <row r="1040" spans="4:4">
      <c r="D1040" s="177"/>
    </row>
    <row r="1041" spans="4:4">
      <c r="D1041" s="177"/>
    </row>
    <row r="1042" spans="4:4">
      <c r="D1042" s="177"/>
    </row>
    <row r="1043" spans="4:4">
      <c r="D1043" s="177"/>
    </row>
    <row r="1044" spans="4:4">
      <c r="D1044" s="177"/>
    </row>
    <row r="1045" spans="4:4">
      <c r="D1045" s="177"/>
    </row>
    <row r="1046" spans="4:4">
      <c r="D1046" s="177"/>
    </row>
    <row r="1047" spans="4:4">
      <c r="D1047" s="177"/>
    </row>
    <row r="1048" spans="4:4">
      <c r="D1048" s="177"/>
    </row>
    <row r="1049" spans="4:4">
      <c r="D1049" s="177"/>
    </row>
    <row r="1050" spans="4:4">
      <c r="D1050" s="177"/>
    </row>
    <row r="1051" spans="4:4">
      <c r="D1051" s="177"/>
    </row>
    <row r="1052" spans="4:4">
      <c r="D1052" s="177"/>
    </row>
    <row r="1053" spans="4:4">
      <c r="D1053" s="177"/>
    </row>
    <row r="1054" spans="4:4">
      <c r="D1054" s="177"/>
    </row>
    <row r="1055" spans="4:4">
      <c r="D1055" s="177"/>
    </row>
    <row r="1056" spans="4:4">
      <c r="D1056" s="177"/>
    </row>
    <row r="1057" spans="4:4">
      <c r="D1057" s="177"/>
    </row>
    <row r="1058" spans="4:4">
      <c r="D1058" s="177"/>
    </row>
    <row r="1059" spans="4:4">
      <c r="D1059" s="177"/>
    </row>
    <row r="1060" spans="4:4">
      <c r="D1060" s="177"/>
    </row>
    <row r="1061" spans="4:4">
      <c r="D1061" s="177"/>
    </row>
    <row r="1062" spans="4:4">
      <c r="D1062" s="177"/>
    </row>
    <row r="1063" spans="4:4">
      <c r="D1063" s="177"/>
    </row>
    <row r="1064" spans="4:4">
      <c r="D1064" s="177"/>
    </row>
    <row r="1065" spans="4:4">
      <c r="D1065" s="177"/>
    </row>
    <row r="1066" spans="4:4">
      <c r="D1066" s="177"/>
    </row>
    <row r="1067" spans="4:4">
      <c r="D1067" s="177"/>
    </row>
    <row r="1068" spans="4:4">
      <c r="D1068" s="177"/>
    </row>
    <row r="1069" spans="4:4">
      <c r="D1069" s="177"/>
    </row>
    <row r="1070" spans="4:4">
      <c r="D1070" s="177"/>
    </row>
    <row r="1071" spans="4:4">
      <c r="D1071" s="177"/>
    </row>
    <row r="1072" spans="4:4">
      <c r="D1072" s="177"/>
    </row>
    <row r="1073" spans="4:4">
      <c r="D1073" s="177"/>
    </row>
    <row r="1074" spans="4:4">
      <c r="D1074" s="177"/>
    </row>
    <row r="1075" spans="4:4">
      <c r="D1075" s="177"/>
    </row>
    <row r="1076" spans="4:4">
      <c r="D1076" s="177"/>
    </row>
    <row r="1077" spans="4:4">
      <c r="D1077" s="177"/>
    </row>
    <row r="1078" spans="4:4">
      <c r="D1078" s="177"/>
    </row>
    <row r="1079" spans="4:4">
      <c r="D1079" s="177"/>
    </row>
    <row r="1080" spans="4:4">
      <c r="D1080" s="177"/>
    </row>
    <row r="1081" spans="4:4">
      <c r="D1081" s="177"/>
    </row>
    <row r="1082" spans="4:4">
      <c r="D1082" s="177"/>
    </row>
    <row r="1083" spans="4:4">
      <c r="D1083" s="177"/>
    </row>
    <row r="1084" spans="4:4">
      <c r="D1084" s="177"/>
    </row>
    <row r="1085" spans="4:4">
      <c r="D1085" s="177"/>
    </row>
    <row r="1086" spans="4:4">
      <c r="D1086" s="177"/>
    </row>
    <row r="1087" spans="4:4">
      <c r="D1087" s="177"/>
    </row>
    <row r="1088" spans="4:4">
      <c r="D1088" s="177"/>
    </row>
    <row r="1089" spans="4:4">
      <c r="D1089" s="177"/>
    </row>
    <row r="1090" spans="4:4">
      <c r="D1090" s="177"/>
    </row>
    <row r="1091" spans="4:4">
      <c r="D1091" s="177"/>
    </row>
    <row r="1092" spans="4:4">
      <c r="D1092" s="177"/>
    </row>
    <row r="1093" spans="4:4">
      <c r="D1093" s="177"/>
    </row>
    <row r="1094" spans="4:4">
      <c r="D1094" s="177"/>
    </row>
    <row r="1095" spans="4:4">
      <c r="D1095" s="177"/>
    </row>
    <row r="1096" spans="4:4">
      <c r="D1096" s="177"/>
    </row>
    <row r="1097" spans="4:4">
      <c r="D1097" s="177"/>
    </row>
    <row r="1098" spans="4:4">
      <c r="D1098" s="177"/>
    </row>
    <row r="1099" spans="4:4">
      <c r="D1099" s="177"/>
    </row>
    <row r="1100" spans="4:4">
      <c r="D1100" s="177"/>
    </row>
    <row r="1101" spans="4:4">
      <c r="D1101" s="177"/>
    </row>
    <row r="1102" spans="4:4">
      <c r="D1102" s="177"/>
    </row>
    <row r="1103" spans="4:4">
      <c r="D1103" s="177"/>
    </row>
    <row r="1104" spans="4:4">
      <c r="D1104" s="177"/>
    </row>
    <row r="1105" spans="4:4">
      <c r="D1105" s="177"/>
    </row>
    <row r="1106" spans="4:4">
      <c r="D1106" s="177"/>
    </row>
    <row r="1107" spans="4:4">
      <c r="D1107" s="177"/>
    </row>
    <row r="1108" spans="4:4">
      <c r="D1108" s="177"/>
    </row>
    <row r="1109" spans="4:4">
      <c r="D1109" s="177"/>
    </row>
    <row r="1110" spans="4:4">
      <c r="D1110" s="177"/>
    </row>
    <row r="1111" spans="4:4">
      <c r="D1111" s="177"/>
    </row>
    <row r="1112" spans="4:4">
      <c r="D1112" s="177"/>
    </row>
    <row r="1113" spans="4:4">
      <c r="D1113" s="177"/>
    </row>
    <row r="1114" spans="4:4">
      <c r="D1114" s="177"/>
    </row>
    <row r="1115" spans="4:4">
      <c r="D1115" s="177"/>
    </row>
    <row r="1116" spans="4:4">
      <c r="D1116" s="177"/>
    </row>
    <row r="1117" spans="4:4">
      <c r="D1117" s="177"/>
    </row>
    <row r="1118" spans="4:4">
      <c r="D1118" s="177"/>
    </row>
    <row r="1119" spans="4:4">
      <c r="D1119" s="177"/>
    </row>
    <row r="1120" spans="4:4">
      <c r="D1120" s="177"/>
    </row>
    <row r="1121" spans="4:4">
      <c r="D1121" s="177"/>
    </row>
    <row r="1122" spans="4:4">
      <c r="D1122" s="177"/>
    </row>
    <row r="1123" spans="4:4">
      <c r="D1123" s="177"/>
    </row>
    <row r="1124" spans="4:4">
      <c r="D1124" s="177"/>
    </row>
    <row r="1125" spans="4:4">
      <c r="D1125" s="177"/>
    </row>
    <row r="1126" spans="4:4">
      <c r="D1126" s="177"/>
    </row>
    <row r="1127" spans="4:4">
      <c r="D1127" s="177"/>
    </row>
    <row r="1128" spans="4:4">
      <c r="D1128" s="177"/>
    </row>
    <row r="1129" spans="4:4">
      <c r="D1129" s="177"/>
    </row>
    <row r="1130" spans="4:4">
      <c r="D1130" s="177"/>
    </row>
    <row r="1131" spans="4:4">
      <c r="D1131" s="177"/>
    </row>
    <row r="1132" spans="4:4">
      <c r="D1132" s="177"/>
    </row>
    <row r="1133" spans="4:4">
      <c r="D1133" s="177"/>
    </row>
    <row r="1134" spans="4:4">
      <c r="D1134" s="177"/>
    </row>
    <row r="1135" spans="4:4">
      <c r="D1135" s="177"/>
    </row>
    <row r="1136" spans="4:4">
      <c r="D1136" s="177"/>
    </row>
    <row r="1137" spans="4:4">
      <c r="D1137" s="177"/>
    </row>
    <row r="1138" spans="4:4">
      <c r="D1138" s="177"/>
    </row>
    <row r="1139" spans="4:4">
      <c r="D1139" s="177"/>
    </row>
    <row r="1140" spans="4:4">
      <c r="D1140" s="177"/>
    </row>
    <row r="1141" spans="4:4">
      <c r="D1141" s="177"/>
    </row>
    <row r="1142" spans="4:4">
      <c r="D1142" s="177"/>
    </row>
    <row r="1143" spans="4:4">
      <c r="D1143" s="177"/>
    </row>
    <row r="1144" spans="4:4">
      <c r="D1144" s="177"/>
    </row>
    <row r="1145" spans="4:4">
      <c r="D1145" s="177"/>
    </row>
    <row r="1146" spans="4:4">
      <c r="D1146" s="177"/>
    </row>
    <row r="1147" spans="4:4">
      <c r="D1147" s="177"/>
    </row>
    <row r="1148" spans="4:4">
      <c r="D1148" s="177"/>
    </row>
    <row r="1149" spans="4:4">
      <c r="D1149" s="177"/>
    </row>
    <row r="1150" spans="4:4">
      <c r="D1150" s="177"/>
    </row>
    <row r="1151" spans="4:4">
      <c r="D1151" s="177"/>
    </row>
    <row r="1152" spans="4:4">
      <c r="D1152" s="177"/>
    </row>
    <row r="1153" spans="4:4">
      <c r="D1153" s="177"/>
    </row>
    <row r="1154" spans="4:4">
      <c r="D1154" s="177"/>
    </row>
    <row r="1155" spans="4:4">
      <c r="D1155" s="177"/>
    </row>
    <row r="1156" spans="4:4">
      <c r="D1156" s="177"/>
    </row>
    <row r="1157" spans="4:4">
      <c r="D1157" s="177"/>
    </row>
    <row r="1158" spans="4:4">
      <c r="D1158" s="177"/>
    </row>
    <row r="1159" spans="4:4">
      <c r="D1159" s="177"/>
    </row>
    <row r="1160" spans="4:4">
      <c r="D1160" s="177"/>
    </row>
    <row r="1161" spans="4:4">
      <c r="D1161" s="177"/>
    </row>
    <row r="1162" spans="4:4">
      <c r="D1162" s="177"/>
    </row>
    <row r="1163" spans="4:4">
      <c r="D1163" s="177"/>
    </row>
    <row r="1164" spans="4:4">
      <c r="D1164" s="177"/>
    </row>
    <row r="1165" spans="4:4">
      <c r="D1165" s="177"/>
    </row>
    <row r="1166" spans="4:4">
      <c r="D1166" s="177"/>
    </row>
    <row r="1167" spans="4:4">
      <c r="D1167" s="177"/>
    </row>
    <row r="1168" spans="4:4">
      <c r="D1168" s="177"/>
    </row>
    <row r="1169" spans="4:4">
      <c r="D1169" s="177"/>
    </row>
    <row r="1170" spans="4:4">
      <c r="D1170" s="177"/>
    </row>
    <row r="1171" spans="4:4">
      <c r="D1171" s="177"/>
    </row>
    <row r="1172" spans="4:4">
      <c r="D1172" s="177"/>
    </row>
    <row r="1173" spans="4:4">
      <c r="D1173" s="177"/>
    </row>
    <row r="1174" spans="4:4">
      <c r="D1174" s="177"/>
    </row>
    <row r="1175" spans="4:4">
      <c r="D1175" s="177"/>
    </row>
    <row r="1176" spans="4:4">
      <c r="D1176" s="177"/>
    </row>
    <row r="1177" spans="4:4">
      <c r="D1177" s="177"/>
    </row>
    <row r="1178" spans="4:4">
      <c r="D1178" s="177"/>
    </row>
    <row r="1179" spans="4:4">
      <c r="D1179" s="177"/>
    </row>
    <row r="1180" spans="4:4">
      <c r="D1180" s="177"/>
    </row>
    <row r="1181" spans="4:4">
      <c r="D1181" s="177"/>
    </row>
    <row r="1182" spans="4:4">
      <c r="D1182" s="177"/>
    </row>
    <row r="1183" spans="4:4">
      <c r="D1183" s="177"/>
    </row>
    <row r="1184" spans="4:4">
      <c r="D1184" s="177"/>
    </row>
    <row r="1185" spans="4:4">
      <c r="D1185" s="177"/>
    </row>
    <row r="1186" spans="4:4">
      <c r="D1186" s="177"/>
    </row>
    <row r="1187" spans="4:4">
      <c r="D1187" s="177"/>
    </row>
    <row r="1188" spans="4:4">
      <c r="D1188" s="177"/>
    </row>
    <row r="1189" spans="4:4">
      <c r="D1189" s="177"/>
    </row>
    <row r="1190" spans="4:4">
      <c r="D1190" s="177"/>
    </row>
    <row r="1191" spans="4:4">
      <c r="D1191" s="177"/>
    </row>
    <row r="1192" spans="4:4">
      <c r="D1192" s="177"/>
    </row>
    <row r="1193" spans="4:4">
      <c r="D1193" s="177"/>
    </row>
    <row r="1194" spans="4:4">
      <c r="D1194" s="177"/>
    </row>
    <row r="1195" spans="4:4">
      <c r="D1195" s="177"/>
    </row>
    <row r="1196" spans="4:4">
      <c r="D1196" s="177"/>
    </row>
    <row r="1197" spans="4:4">
      <c r="D1197" s="177"/>
    </row>
    <row r="1198" spans="4:4">
      <c r="D1198" s="177"/>
    </row>
    <row r="1199" spans="4:4">
      <c r="D1199" s="177"/>
    </row>
    <row r="1200" spans="4:4">
      <c r="D1200" s="177"/>
    </row>
    <row r="1201" spans="4:4">
      <c r="D1201" s="177"/>
    </row>
    <row r="1202" spans="4:4">
      <c r="D1202" s="177"/>
    </row>
    <row r="1203" spans="4:4">
      <c r="D1203" s="177"/>
    </row>
    <row r="1204" spans="4:4">
      <c r="D1204" s="177"/>
    </row>
    <row r="1205" spans="4:4">
      <c r="D1205" s="177"/>
    </row>
    <row r="1206" spans="4:4">
      <c r="D1206" s="177"/>
    </row>
    <row r="1207" spans="4:4">
      <c r="D1207" s="177"/>
    </row>
    <row r="1208" spans="4:4">
      <c r="D1208" s="177"/>
    </row>
    <row r="1209" spans="4:4">
      <c r="D1209" s="177"/>
    </row>
    <row r="1210" spans="4:4">
      <c r="D1210" s="177"/>
    </row>
    <row r="1211" spans="4:4">
      <c r="D1211" s="177"/>
    </row>
    <row r="1212" spans="4:4">
      <c r="D1212" s="177"/>
    </row>
    <row r="1213" spans="4:4">
      <c r="D1213" s="177"/>
    </row>
    <row r="1214" spans="4:4">
      <c r="D1214" s="177"/>
    </row>
    <row r="1215" spans="4:4">
      <c r="D1215" s="177"/>
    </row>
    <row r="1216" spans="4:4">
      <c r="D1216" s="177"/>
    </row>
    <row r="1217" spans="4:4">
      <c r="D1217" s="177"/>
    </row>
    <row r="1218" spans="4:4">
      <c r="D1218" s="177"/>
    </row>
    <row r="1219" spans="4:4">
      <c r="D1219" s="177"/>
    </row>
    <row r="1220" spans="4:4">
      <c r="D1220" s="177"/>
    </row>
    <row r="1221" spans="4:4">
      <c r="D1221" s="177"/>
    </row>
    <row r="1222" spans="4:4">
      <c r="D1222" s="177"/>
    </row>
    <row r="1223" spans="4:4">
      <c r="D1223" s="177"/>
    </row>
    <row r="1224" spans="4:4">
      <c r="D1224" s="177"/>
    </row>
    <row r="1225" spans="4:4">
      <c r="D1225" s="177"/>
    </row>
    <row r="1226" spans="4:4">
      <c r="D1226" s="177"/>
    </row>
    <row r="1227" spans="4:4">
      <c r="D1227" s="177"/>
    </row>
    <row r="1228" spans="4:4">
      <c r="D1228" s="177"/>
    </row>
    <row r="1229" spans="4:4">
      <c r="D1229" s="177"/>
    </row>
    <row r="1230" spans="4:4">
      <c r="D1230" s="177"/>
    </row>
    <row r="1231" spans="4:4">
      <c r="D1231" s="177"/>
    </row>
    <row r="1232" spans="4:4">
      <c r="D1232" s="177"/>
    </row>
    <row r="1233" spans="4:4">
      <c r="D1233" s="177"/>
    </row>
    <row r="1234" spans="4:4">
      <c r="D1234" s="177"/>
    </row>
    <row r="1235" spans="4:4">
      <c r="D1235" s="177"/>
    </row>
    <row r="1236" spans="4:4">
      <c r="D1236" s="177"/>
    </row>
    <row r="1237" spans="4:4">
      <c r="D1237" s="177"/>
    </row>
    <row r="1238" spans="4:4">
      <c r="D1238" s="177"/>
    </row>
    <row r="1239" spans="4:4">
      <c r="D1239" s="177"/>
    </row>
    <row r="1240" spans="4:4">
      <c r="D1240" s="177"/>
    </row>
    <row r="1241" spans="4:4">
      <c r="D1241" s="177"/>
    </row>
    <row r="1242" spans="4:4">
      <c r="D1242" s="177"/>
    </row>
    <row r="1243" spans="4:4">
      <c r="D1243" s="177"/>
    </row>
    <row r="1244" spans="4:4">
      <c r="D1244" s="177"/>
    </row>
    <row r="1245" spans="4:4">
      <c r="D1245" s="177"/>
    </row>
    <row r="1246" spans="4:4">
      <c r="D1246" s="177"/>
    </row>
    <row r="1247" spans="4:4">
      <c r="D1247" s="177"/>
    </row>
    <row r="1248" spans="4:4">
      <c r="D1248" s="177"/>
    </row>
    <row r="1249" spans="4:4">
      <c r="D1249" s="177"/>
    </row>
    <row r="1250" spans="4:4">
      <c r="D1250" s="177"/>
    </row>
    <row r="1251" spans="4:4">
      <c r="D1251" s="177"/>
    </row>
    <row r="1252" spans="4:4">
      <c r="D1252" s="177"/>
    </row>
    <row r="1253" spans="4:4">
      <c r="D1253" s="177"/>
    </row>
    <row r="1254" spans="4:4">
      <c r="D1254" s="177"/>
    </row>
    <row r="1255" spans="4:4">
      <c r="D1255" s="177"/>
    </row>
    <row r="1256" spans="4:4">
      <c r="D1256" s="177"/>
    </row>
    <row r="1257" spans="4:4">
      <c r="D1257" s="177"/>
    </row>
    <row r="1258" spans="4:4">
      <c r="D1258" s="177"/>
    </row>
    <row r="1259" spans="4:4">
      <c r="D1259" s="177"/>
    </row>
    <row r="1260" spans="4:4">
      <c r="D1260" s="177"/>
    </row>
    <row r="1261" spans="4:4">
      <c r="D1261" s="177"/>
    </row>
    <row r="1262" spans="4:4">
      <c r="D1262" s="177"/>
    </row>
    <row r="1263" spans="4:4">
      <c r="D1263" s="177"/>
    </row>
    <row r="1264" spans="4:4">
      <c r="D1264" s="177"/>
    </row>
    <row r="1265" spans="4:4">
      <c r="D1265" s="177"/>
    </row>
    <row r="1266" spans="4:4">
      <c r="D1266" s="177"/>
    </row>
    <row r="1267" spans="4:4">
      <c r="D1267" s="177"/>
    </row>
    <row r="1268" spans="4:4">
      <c r="D1268" s="177"/>
    </row>
    <row r="1269" spans="4:4">
      <c r="D1269" s="177"/>
    </row>
    <row r="1270" spans="4:4">
      <c r="D1270" s="177"/>
    </row>
    <row r="1271" spans="4:4">
      <c r="D1271" s="177"/>
    </row>
    <row r="1272" spans="4:4">
      <c r="D1272" s="177"/>
    </row>
    <row r="1273" spans="4:4">
      <c r="D1273" s="177"/>
    </row>
    <row r="1274" spans="4:4">
      <c r="D1274" s="177"/>
    </row>
    <row r="1275" spans="4:4">
      <c r="D1275" s="177"/>
    </row>
    <row r="1276" spans="4:4">
      <c r="D1276" s="177"/>
    </row>
    <row r="1277" spans="4:4">
      <c r="D1277" s="177"/>
    </row>
    <row r="1278" spans="4:4">
      <c r="D1278" s="177"/>
    </row>
    <row r="1279" spans="4:4">
      <c r="D1279" s="177"/>
    </row>
    <row r="1280" spans="4:4">
      <c r="D1280" s="177"/>
    </row>
    <row r="1281" spans="4:4">
      <c r="D1281" s="177"/>
    </row>
    <row r="1282" spans="4:4">
      <c r="D1282" s="177"/>
    </row>
    <row r="1283" spans="4:4">
      <c r="D1283" s="177"/>
    </row>
    <row r="1284" spans="4:4">
      <c r="D1284" s="177"/>
    </row>
    <row r="1285" spans="4:4">
      <c r="D1285" s="177"/>
    </row>
    <row r="1286" spans="4:4">
      <c r="D1286" s="177"/>
    </row>
    <row r="1287" spans="4:4">
      <c r="D1287" s="177"/>
    </row>
    <row r="1288" spans="4:4">
      <c r="D1288" s="177"/>
    </row>
    <row r="1289" spans="4:4">
      <c r="D1289" s="177"/>
    </row>
    <row r="1290" spans="4:4">
      <c r="D1290" s="177"/>
    </row>
    <row r="1291" spans="4:4">
      <c r="D1291" s="177"/>
    </row>
    <row r="1292" spans="4:4">
      <c r="D1292" s="177"/>
    </row>
    <row r="1293" spans="4:4">
      <c r="D1293" s="177"/>
    </row>
    <row r="1294" spans="4:4">
      <c r="D1294" s="177"/>
    </row>
    <row r="1295" spans="4:4">
      <c r="D1295" s="177"/>
    </row>
    <row r="1296" spans="4:4">
      <c r="D1296" s="177"/>
    </row>
    <row r="1297" spans="4:4">
      <c r="D1297" s="177"/>
    </row>
    <row r="1298" spans="4:4">
      <c r="D1298" s="177"/>
    </row>
    <row r="1299" spans="4:4">
      <c r="D1299" s="177"/>
    </row>
    <row r="1300" spans="4:4">
      <c r="D1300" s="177"/>
    </row>
    <row r="1301" spans="4:4">
      <c r="D1301" s="177"/>
    </row>
    <row r="1302" spans="4:4">
      <c r="D1302" s="177"/>
    </row>
    <row r="1303" spans="4:4">
      <c r="D1303" s="177"/>
    </row>
    <row r="1304" spans="4:4">
      <c r="D1304" s="177"/>
    </row>
    <row r="1305" spans="4:4">
      <c r="D1305" s="177"/>
    </row>
    <row r="1306" spans="4:4">
      <c r="D1306" s="177"/>
    </row>
    <row r="1307" spans="4:4">
      <c r="D1307" s="177"/>
    </row>
    <row r="1308" spans="4:4">
      <c r="D1308" s="177"/>
    </row>
    <row r="1309" spans="4:4">
      <c r="D1309" s="177"/>
    </row>
    <row r="1310" spans="4:4">
      <c r="D1310" s="177"/>
    </row>
    <row r="1311" spans="4:4">
      <c r="D1311" s="177"/>
    </row>
    <row r="1312" spans="4:4">
      <c r="D1312" s="177"/>
    </row>
    <row r="1313" spans="4:4">
      <c r="D1313" s="177"/>
    </row>
    <row r="1314" spans="4:4">
      <c r="D1314" s="177"/>
    </row>
    <row r="1315" spans="4:4">
      <c r="D1315" s="177"/>
    </row>
    <row r="1316" spans="4:4">
      <c r="D1316" s="177"/>
    </row>
    <row r="1317" spans="4:4">
      <c r="D1317" s="177"/>
    </row>
    <row r="1318" spans="4:4">
      <c r="D1318" s="177"/>
    </row>
    <row r="1319" spans="4:4">
      <c r="D1319" s="177"/>
    </row>
    <row r="1320" spans="4:4">
      <c r="D1320" s="177"/>
    </row>
    <row r="1321" spans="4:4">
      <c r="D1321" s="177"/>
    </row>
    <row r="1322" spans="4:4">
      <c r="D1322" s="177"/>
    </row>
    <row r="1323" spans="4:4">
      <c r="D1323" s="177"/>
    </row>
    <row r="1324" spans="4:4">
      <c r="D1324" s="177"/>
    </row>
    <row r="1325" spans="4:4">
      <c r="D1325" s="177"/>
    </row>
    <row r="1326" spans="4:4">
      <c r="D1326" s="177"/>
    </row>
    <row r="1327" spans="4:4">
      <c r="D1327" s="177"/>
    </row>
    <row r="1328" spans="4:4">
      <c r="D1328" s="177"/>
    </row>
    <row r="1329" spans="4:4">
      <c r="D1329" s="177"/>
    </row>
    <row r="1330" spans="4:4">
      <c r="D1330" s="177"/>
    </row>
    <row r="1331" spans="4:4">
      <c r="D1331" s="177"/>
    </row>
    <row r="1332" spans="4:4">
      <c r="D1332" s="177"/>
    </row>
    <row r="1333" spans="4:4">
      <c r="D1333" s="177"/>
    </row>
    <row r="1334" spans="4:4">
      <c r="D1334" s="177"/>
    </row>
    <row r="1335" spans="4:4">
      <c r="D1335" s="177"/>
    </row>
    <row r="1336" spans="4:4">
      <c r="D1336" s="177"/>
    </row>
    <row r="1337" spans="4:4">
      <c r="D1337" s="177"/>
    </row>
    <row r="1338" spans="4:4">
      <c r="D1338" s="177"/>
    </row>
    <row r="1339" spans="4:4">
      <c r="D1339" s="177"/>
    </row>
    <row r="1340" spans="4:4">
      <c r="D1340" s="177"/>
    </row>
    <row r="1341" spans="4:4">
      <c r="D1341" s="177"/>
    </row>
    <row r="1342" spans="4:4">
      <c r="D1342" s="177"/>
    </row>
    <row r="1343" spans="4:4">
      <c r="D1343" s="177"/>
    </row>
    <row r="1344" spans="4:4">
      <c r="D1344" s="177"/>
    </row>
    <row r="1345" spans="4:4">
      <c r="D1345" s="177"/>
    </row>
    <row r="1346" spans="4:4">
      <c r="D1346" s="177"/>
    </row>
    <row r="1347" spans="4:4">
      <c r="D1347" s="177"/>
    </row>
    <row r="1348" spans="4:4">
      <c r="D1348" s="177"/>
    </row>
    <row r="1349" spans="4:4">
      <c r="D1349" s="177"/>
    </row>
    <row r="1350" spans="4:4">
      <c r="D1350" s="177"/>
    </row>
    <row r="1351" spans="4:4">
      <c r="D1351" s="177"/>
    </row>
    <row r="1352" spans="4:4">
      <c r="D1352" s="177"/>
    </row>
    <row r="1353" spans="4:4">
      <c r="D1353" s="177"/>
    </row>
    <row r="1354" spans="4:4">
      <c r="D1354" s="177"/>
    </row>
    <row r="1355" spans="4:4">
      <c r="D1355" s="177"/>
    </row>
    <row r="1356" spans="4:4">
      <c r="D1356" s="177"/>
    </row>
    <row r="1357" spans="4:4">
      <c r="D1357" s="177"/>
    </row>
    <row r="1358" spans="4:4">
      <c r="D1358" s="177"/>
    </row>
    <row r="1359" spans="4:4">
      <c r="D1359" s="177"/>
    </row>
    <row r="1360" spans="4:4">
      <c r="D1360" s="177"/>
    </row>
    <row r="1361" spans="4:4">
      <c r="D1361" s="177"/>
    </row>
    <row r="1362" spans="4:4">
      <c r="D1362" s="177"/>
    </row>
    <row r="1363" spans="4:4">
      <c r="D1363" s="177"/>
    </row>
    <row r="1364" spans="4:4">
      <c r="D1364" s="177"/>
    </row>
    <row r="1365" spans="4:4">
      <c r="D1365" s="177"/>
    </row>
    <row r="1366" spans="4:4">
      <c r="D1366" s="177"/>
    </row>
    <row r="1367" spans="4:4">
      <c r="D1367" s="177"/>
    </row>
    <row r="1368" spans="4:4">
      <c r="D1368" s="177"/>
    </row>
    <row r="1369" spans="4:4">
      <c r="D1369" s="177"/>
    </row>
    <row r="1370" spans="4:4">
      <c r="D1370" s="177"/>
    </row>
    <row r="1371" spans="4:4">
      <c r="D1371" s="177"/>
    </row>
    <row r="1372" spans="4:4">
      <c r="D1372" s="177"/>
    </row>
    <row r="1373" spans="4:4">
      <c r="D1373" s="177"/>
    </row>
    <row r="1374" spans="4:4">
      <c r="D1374" s="177"/>
    </row>
    <row r="1375" spans="4:4">
      <c r="D1375" s="177"/>
    </row>
    <row r="1376" spans="4:4">
      <c r="D1376" s="177"/>
    </row>
    <row r="1377" spans="4:4">
      <c r="D1377" s="177"/>
    </row>
    <row r="1378" spans="4:4">
      <c r="D1378" s="177"/>
    </row>
    <row r="1379" spans="4:4">
      <c r="D1379" s="177"/>
    </row>
    <row r="1380" spans="4:4">
      <c r="D1380" s="177"/>
    </row>
    <row r="1381" spans="4:4">
      <c r="D1381" s="177"/>
    </row>
    <row r="1382" spans="4:4">
      <c r="D1382" s="177"/>
    </row>
    <row r="1383" spans="4:4">
      <c r="D1383" s="177"/>
    </row>
    <row r="1384" spans="4:4">
      <c r="D1384" s="177"/>
    </row>
    <row r="1385" spans="4:4">
      <c r="D1385" s="177"/>
    </row>
    <row r="1386" spans="4:4">
      <c r="D1386" s="177"/>
    </row>
    <row r="1387" spans="4:4">
      <c r="D1387" s="177"/>
    </row>
    <row r="1388" spans="4:4">
      <c r="D1388" s="177"/>
    </row>
    <row r="1389" spans="4:4">
      <c r="D1389" s="177"/>
    </row>
    <row r="1390" spans="4:4">
      <c r="D1390" s="177"/>
    </row>
    <row r="1391" spans="4:4">
      <c r="D1391" s="177"/>
    </row>
    <row r="1392" spans="4:4">
      <c r="D1392" s="177"/>
    </row>
    <row r="1393" spans="4:4">
      <c r="D1393" s="177"/>
    </row>
    <row r="1394" spans="4:4">
      <c r="D1394" s="177"/>
    </row>
    <row r="1395" spans="4:4">
      <c r="D1395" s="177"/>
    </row>
    <row r="1396" spans="4:4">
      <c r="D1396" s="177"/>
    </row>
    <row r="1397" spans="4:4">
      <c r="D1397" s="177"/>
    </row>
    <row r="1398" spans="4:4">
      <c r="D1398" s="177"/>
    </row>
    <row r="1399" spans="4:4">
      <c r="D1399" s="177"/>
    </row>
    <row r="1400" spans="4:4">
      <c r="D1400" s="177"/>
    </row>
    <row r="1401" spans="4:4">
      <c r="D1401" s="177"/>
    </row>
    <row r="1402" spans="4:4">
      <c r="D1402" s="177"/>
    </row>
    <row r="1403" spans="4:4">
      <c r="D1403" s="177"/>
    </row>
    <row r="1404" spans="4:4">
      <c r="D1404" s="177"/>
    </row>
    <row r="1405" spans="4:4">
      <c r="D1405" s="177"/>
    </row>
    <row r="1406" spans="4:4">
      <c r="D1406" s="177"/>
    </row>
    <row r="1407" spans="4:4">
      <c r="D1407" s="177"/>
    </row>
    <row r="1408" spans="4:4">
      <c r="D1408" s="177"/>
    </row>
    <row r="1409" spans="4:4">
      <c r="D1409" s="177"/>
    </row>
    <row r="1410" spans="4:4">
      <c r="D1410" s="177"/>
    </row>
    <row r="1411" spans="4:4">
      <c r="D1411" s="177"/>
    </row>
    <row r="1412" spans="4:4">
      <c r="D1412" s="177"/>
    </row>
    <row r="1413" spans="4:4">
      <c r="D1413" s="177"/>
    </row>
    <row r="1414" spans="4:4">
      <c r="D1414" s="177"/>
    </row>
    <row r="1415" spans="4:4">
      <c r="D1415" s="177"/>
    </row>
    <row r="1416" spans="4:4">
      <c r="D1416" s="177"/>
    </row>
    <row r="1417" spans="4:4">
      <c r="D1417" s="177"/>
    </row>
    <row r="1418" spans="4:4">
      <c r="D1418" s="177"/>
    </row>
    <row r="1419" spans="4:4">
      <c r="D1419" s="177"/>
    </row>
    <row r="1420" spans="4:4">
      <c r="D1420" s="177"/>
    </row>
    <row r="1421" spans="4:4">
      <c r="D1421" s="177"/>
    </row>
    <row r="1422" spans="4:4">
      <c r="D1422" s="177"/>
    </row>
    <row r="1423" spans="4:4">
      <c r="D1423" s="177"/>
    </row>
    <row r="1424" spans="4:4">
      <c r="D1424" s="177"/>
    </row>
    <row r="1425" spans="4:4">
      <c r="D1425" s="177"/>
    </row>
    <row r="1426" spans="4:4">
      <c r="D1426" s="177"/>
    </row>
    <row r="1427" spans="4:4">
      <c r="D1427" s="177"/>
    </row>
    <row r="1428" spans="4:4">
      <c r="D1428" s="177"/>
    </row>
    <row r="1429" spans="4:4">
      <c r="D1429" s="177"/>
    </row>
    <row r="1430" spans="4:4">
      <c r="D1430" s="177"/>
    </row>
    <row r="1431" spans="4:4">
      <c r="D1431" s="177"/>
    </row>
    <row r="1432" spans="4:4">
      <c r="D1432" s="177"/>
    </row>
    <row r="1433" spans="4:4">
      <c r="D1433" s="177"/>
    </row>
    <row r="1434" spans="4:4">
      <c r="D1434" s="177"/>
    </row>
    <row r="1435" spans="4:4">
      <c r="D1435" s="177"/>
    </row>
    <row r="1436" spans="4:4">
      <c r="D1436" s="177"/>
    </row>
    <row r="1437" spans="4:4">
      <c r="D1437" s="177"/>
    </row>
    <row r="1438" spans="4:4">
      <c r="D1438" s="177"/>
    </row>
    <row r="1439" spans="4:4">
      <c r="D1439" s="177"/>
    </row>
    <row r="1440" spans="4:4">
      <c r="D1440" s="177"/>
    </row>
    <row r="1441" spans="4:4">
      <c r="D1441" s="177"/>
    </row>
    <row r="1442" spans="4:4">
      <c r="D1442" s="177"/>
    </row>
    <row r="1443" spans="4:4">
      <c r="D1443" s="177"/>
    </row>
    <row r="1444" spans="4:4">
      <c r="D1444" s="177"/>
    </row>
    <row r="1445" spans="4:4">
      <c r="D1445" s="177"/>
    </row>
    <row r="1446" spans="4:4">
      <c r="D1446" s="177"/>
    </row>
    <row r="1447" spans="4:4">
      <c r="D1447" s="177"/>
    </row>
    <row r="1448" spans="4:4">
      <c r="D1448" s="177"/>
    </row>
    <row r="1449" spans="4:4">
      <c r="D1449" s="177"/>
    </row>
    <row r="1450" spans="4:4">
      <c r="D1450" s="177"/>
    </row>
    <row r="1451" spans="4:4">
      <c r="D1451" s="177"/>
    </row>
    <row r="1452" spans="4:4">
      <c r="D1452" s="177"/>
    </row>
    <row r="1453" spans="4:4">
      <c r="D1453" s="177"/>
    </row>
    <row r="1454" spans="4:4">
      <c r="D1454" s="177"/>
    </row>
    <row r="1455" spans="4:4">
      <c r="D1455" s="177"/>
    </row>
    <row r="1456" spans="4:4">
      <c r="D1456" s="177"/>
    </row>
    <row r="1457" spans="4:4">
      <c r="D1457" s="177"/>
    </row>
    <row r="1458" spans="4:4">
      <c r="D1458" s="177"/>
    </row>
    <row r="1459" spans="4:4">
      <c r="D1459" s="177"/>
    </row>
    <row r="1460" spans="4:4">
      <c r="D1460" s="177"/>
    </row>
    <row r="1461" spans="4:4">
      <c r="D1461" s="177"/>
    </row>
    <row r="1462" spans="4:4">
      <c r="D1462" s="177"/>
    </row>
    <row r="1463" spans="4:4">
      <c r="D1463" s="177"/>
    </row>
    <row r="1464" spans="4:4">
      <c r="D1464" s="177"/>
    </row>
    <row r="1465" spans="4:4">
      <c r="D1465" s="177"/>
    </row>
    <row r="1466" spans="4:4">
      <c r="D1466" s="177"/>
    </row>
    <row r="1467" spans="4:4">
      <c r="D1467" s="177"/>
    </row>
    <row r="1468" spans="4:4">
      <c r="D1468" s="177"/>
    </row>
    <row r="1469" spans="4:4">
      <c r="D1469" s="177"/>
    </row>
    <row r="1470" spans="4:4">
      <c r="D1470" s="177"/>
    </row>
    <row r="1471" spans="4:4">
      <c r="D1471" s="177"/>
    </row>
    <row r="1472" spans="4:4">
      <c r="D1472" s="177"/>
    </row>
    <row r="1473" spans="4:4">
      <c r="D1473" s="177"/>
    </row>
    <row r="1474" spans="4:4">
      <c r="D1474" s="177"/>
    </row>
    <row r="1475" spans="4:4">
      <c r="D1475" s="177"/>
    </row>
    <row r="1476" spans="4:4">
      <c r="D1476" s="177"/>
    </row>
    <row r="1477" spans="4:4">
      <c r="D1477" s="177"/>
    </row>
    <row r="1478" spans="4:4">
      <c r="D1478" s="177"/>
    </row>
    <row r="1479" spans="4:4">
      <c r="D1479" s="177"/>
    </row>
    <row r="1480" spans="4:4">
      <c r="D1480" s="177"/>
    </row>
    <row r="1481" spans="4:4">
      <c r="D1481" s="177"/>
    </row>
    <row r="1482" spans="4:4">
      <c r="D1482" s="177"/>
    </row>
    <row r="1483" spans="4:4">
      <c r="D1483" s="177"/>
    </row>
    <row r="1484" spans="4:4">
      <c r="D1484" s="177"/>
    </row>
    <row r="1485" spans="4:4">
      <c r="D1485" s="177"/>
    </row>
    <row r="1486" spans="4:4">
      <c r="D1486" s="177"/>
    </row>
    <row r="1487" spans="4:4">
      <c r="D1487" s="177"/>
    </row>
    <row r="1488" spans="4:4">
      <c r="D1488" s="177"/>
    </row>
    <row r="1489" spans="4:4">
      <c r="D1489" s="177"/>
    </row>
    <row r="1490" spans="4:4">
      <c r="D1490" s="177"/>
    </row>
    <row r="1491" spans="4:4">
      <c r="D1491" s="177"/>
    </row>
    <row r="1492" spans="4:4">
      <c r="D1492" s="177"/>
    </row>
    <row r="1493" spans="4:4">
      <c r="D1493" s="177"/>
    </row>
    <row r="1494" spans="4:4">
      <c r="D1494" s="177"/>
    </row>
    <row r="1495" spans="4:4">
      <c r="D1495" s="177"/>
    </row>
    <row r="1496" spans="4:4">
      <c r="D1496" s="177"/>
    </row>
    <row r="1497" spans="4:4">
      <c r="D1497" s="177"/>
    </row>
    <row r="1498" spans="4:4">
      <c r="D1498" s="177"/>
    </row>
    <row r="1499" spans="4:4">
      <c r="D1499" s="177"/>
    </row>
    <row r="1500" spans="4:4">
      <c r="D1500" s="177"/>
    </row>
    <row r="1501" spans="4:4">
      <c r="D1501" s="177"/>
    </row>
    <row r="1502" spans="4:4">
      <c r="D1502" s="177"/>
    </row>
    <row r="1503" spans="4:4">
      <c r="D1503" s="177"/>
    </row>
    <row r="1504" spans="4:4">
      <c r="D1504" s="177"/>
    </row>
    <row r="1505" spans="4:4">
      <c r="D1505" s="177"/>
    </row>
    <row r="1506" spans="4:4">
      <c r="D1506" s="177"/>
    </row>
    <row r="1507" spans="4:4">
      <c r="D1507" s="177"/>
    </row>
    <row r="1508" spans="4:4">
      <c r="D1508" s="177"/>
    </row>
    <row r="1509" spans="4:4">
      <c r="D1509" s="177"/>
    </row>
    <row r="1510" spans="4:4">
      <c r="D1510" s="177"/>
    </row>
    <row r="1511" spans="4:4">
      <c r="D1511" s="177"/>
    </row>
    <row r="1512" spans="4:4">
      <c r="D1512" s="177"/>
    </row>
    <row r="1513" spans="4:4">
      <c r="D1513" s="177"/>
    </row>
    <row r="1514" spans="4:4">
      <c r="D1514" s="177"/>
    </row>
    <row r="1515" spans="4:4">
      <c r="D1515" s="177"/>
    </row>
    <row r="1516" spans="4:4">
      <c r="D1516" s="177"/>
    </row>
    <row r="1517" spans="4:4">
      <c r="D1517" s="177"/>
    </row>
    <row r="1518" spans="4:4">
      <c r="D1518" s="177"/>
    </row>
    <row r="1519" spans="4:4">
      <c r="D1519" s="177"/>
    </row>
    <row r="1520" spans="4:4">
      <c r="D1520" s="177"/>
    </row>
    <row r="1521" spans="4:4">
      <c r="D1521" s="177"/>
    </row>
    <row r="1522" spans="4:4">
      <c r="D1522" s="177"/>
    </row>
    <row r="1523" spans="4:4">
      <c r="D1523" s="177"/>
    </row>
    <row r="1524" spans="4:4">
      <c r="D1524" s="177"/>
    </row>
    <row r="1525" spans="4:4">
      <c r="D1525" s="177"/>
    </row>
    <row r="1526" spans="4:4">
      <c r="D1526" s="177"/>
    </row>
    <row r="1527" spans="4:4">
      <c r="D1527" s="177"/>
    </row>
    <row r="1528" spans="4:4">
      <c r="D1528" s="177"/>
    </row>
    <row r="1529" spans="4:4">
      <c r="D1529" s="177"/>
    </row>
    <row r="1530" spans="4:4">
      <c r="D1530" s="177"/>
    </row>
    <row r="1531" spans="4:4">
      <c r="D1531" s="177"/>
    </row>
    <row r="1532" spans="4:4">
      <c r="D1532" s="177"/>
    </row>
    <row r="1533" spans="4:4">
      <c r="D1533" s="177"/>
    </row>
    <row r="1534" spans="4:4">
      <c r="D1534" s="177"/>
    </row>
    <row r="1535" spans="4:4">
      <c r="D1535" s="177"/>
    </row>
    <row r="1536" spans="4:4">
      <c r="D1536" s="177"/>
    </row>
    <row r="1537" spans="4:4">
      <c r="D1537" s="177"/>
    </row>
    <row r="1538" spans="4:4">
      <c r="D1538" s="177"/>
    </row>
    <row r="1539" spans="4:4">
      <c r="D1539" s="177"/>
    </row>
    <row r="1540" spans="4:4">
      <c r="D1540" s="177"/>
    </row>
    <row r="1541" spans="4:4">
      <c r="D1541" s="177"/>
    </row>
    <row r="1542" spans="4:4">
      <c r="D1542" s="177"/>
    </row>
    <row r="1543" spans="4:4">
      <c r="D1543" s="177"/>
    </row>
    <row r="1544" spans="4:4">
      <c r="D1544" s="177"/>
    </row>
    <row r="1545" spans="4:4">
      <c r="D1545" s="177"/>
    </row>
    <row r="1546" spans="4:4">
      <c r="D1546" s="177"/>
    </row>
    <row r="1547" spans="4:4">
      <c r="D1547" s="177"/>
    </row>
    <row r="1548" spans="4:4">
      <c r="D1548" s="177"/>
    </row>
    <row r="1549" spans="4:4">
      <c r="D1549" s="177"/>
    </row>
    <row r="1550" spans="4:4">
      <c r="D1550" s="177"/>
    </row>
    <row r="1551" spans="4:4">
      <c r="D1551" s="177"/>
    </row>
    <row r="1552" spans="4:4">
      <c r="D1552" s="177"/>
    </row>
    <row r="1553" spans="4:4">
      <c r="D1553" s="177"/>
    </row>
    <row r="1554" spans="4:4">
      <c r="D1554" s="177"/>
    </row>
    <row r="1555" spans="4:4">
      <c r="D1555" s="177"/>
    </row>
    <row r="1556" spans="4:4">
      <c r="D1556" s="177"/>
    </row>
    <row r="1557" spans="4:4">
      <c r="D1557" s="177"/>
    </row>
    <row r="1558" spans="4:4">
      <c r="D1558" s="177"/>
    </row>
    <row r="1559" spans="4:4">
      <c r="D1559" s="177"/>
    </row>
    <row r="1560" spans="4:4">
      <c r="D1560" s="177"/>
    </row>
    <row r="1561" spans="4:4">
      <c r="D1561" s="177"/>
    </row>
    <row r="1562" spans="4:4">
      <c r="D1562" s="177"/>
    </row>
    <row r="1563" spans="4:4">
      <c r="D1563" s="177"/>
    </row>
    <row r="1564" spans="4:4">
      <c r="D1564" s="177"/>
    </row>
    <row r="1565" spans="4:4">
      <c r="D1565" s="177"/>
    </row>
    <row r="1566" spans="4:4">
      <c r="D1566" s="177"/>
    </row>
    <row r="1567" spans="4:4">
      <c r="D1567" s="177"/>
    </row>
    <row r="1568" spans="4:4">
      <c r="D1568" s="177"/>
    </row>
    <row r="1569" spans="4:4">
      <c r="D1569" s="177"/>
    </row>
    <row r="1570" spans="4:4">
      <c r="D1570" s="177"/>
    </row>
    <row r="1571" spans="4:4">
      <c r="D1571" s="177"/>
    </row>
    <row r="1572" spans="4:4">
      <c r="D1572" s="177"/>
    </row>
    <row r="1573" spans="4:4">
      <c r="D1573" s="177"/>
    </row>
    <row r="1574" spans="4:4">
      <c r="D1574" s="177"/>
    </row>
    <row r="1575" spans="4:4">
      <c r="D1575" s="177"/>
    </row>
    <row r="1576" spans="4:4">
      <c r="D1576" s="177"/>
    </row>
    <row r="1577" spans="4:4">
      <c r="D1577" s="177"/>
    </row>
    <row r="1578" spans="4:4">
      <c r="D1578" s="177"/>
    </row>
    <row r="1579" spans="4:4">
      <c r="D1579" s="177"/>
    </row>
    <row r="1580" spans="4:4">
      <c r="D1580" s="177"/>
    </row>
    <row r="1581" spans="4:4">
      <c r="D1581" s="177"/>
    </row>
    <row r="1582" spans="4:4">
      <c r="D1582" s="177"/>
    </row>
    <row r="1583" spans="4:4">
      <c r="D1583" s="177"/>
    </row>
    <row r="1584" spans="4:4">
      <c r="D1584" s="177"/>
    </row>
    <row r="1585" spans="4:4">
      <c r="D1585" s="177"/>
    </row>
    <row r="1586" spans="4:4">
      <c r="D1586" s="177"/>
    </row>
    <row r="1587" spans="4:4">
      <c r="D1587" s="177"/>
    </row>
    <row r="1588" spans="4:4">
      <c r="D1588" s="177"/>
    </row>
    <row r="1589" spans="4:4">
      <c r="D1589" s="177"/>
    </row>
    <row r="1590" spans="4:4">
      <c r="D1590" s="177"/>
    </row>
    <row r="1591" spans="4:4">
      <c r="D1591" s="177"/>
    </row>
    <row r="1592" spans="4:4">
      <c r="D1592" s="177"/>
    </row>
    <row r="1593" spans="4:4">
      <c r="D1593" s="177"/>
    </row>
    <row r="1594" spans="4:4">
      <c r="D1594" s="177"/>
    </row>
    <row r="1595" spans="4:4">
      <c r="D1595" s="177"/>
    </row>
    <row r="1596" spans="4:4">
      <c r="D1596" s="177"/>
    </row>
    <row r="1597" spans="4:4">
      <c r="D1597" s="177"/>
    </row>
    <row r="1598" spans="4:4">
      <c r="D1598" s="177"/>
    </row>
    <row r="1599" spans="4:4">
      <c r="D1599" s="177"/>
    </row>
    <row r="1600" spans="4:4">
      <c r="D1600" s="177"/>
    </row>
    <row r="1601" spans="4:4">
      <c r="D1601" s="177"/>
    </row>
    <row r="1602" spans="4:4">
      <c r="D1602" s="177"/>
    </row>
    <row r="1603" spans="4:4">
      <c r="D1603" s="177"/>
    </row>
    <row r="1604" spans="4:4">
      <c r="D1604" s="177"/>
    </row>
    <row r="1605" spans="4:4">
      <c r="D1605" s="177"/>
    </row>
    <row r="1606" spans="4:4">
      <c r="D1606" s="177"/>
    </row>
    <row r="1607" spans="4:4">
      <c r="D1607" s="177"/>
    </row>
    <row r="1608" spans="4:4">
      <c r="D1608" s="177"/>
    </row>
    <row r="1609" spans="4:4">
      <c r="D1609" s="177"/>
    </row>
    <row r="1610" spans="4:4">
      <c r="D1610" s="177"/>
    </row>
    <row r="1611" spans="4:4">
      <c r="D1611" s="177"/>
    </row>
    <row r="1612" spans="4:4">
      <c r="D1612" s="177"/>
    </row>
    <row r="1613" spans="4:4">
      <c r="D1613" s="177"/>
    </row>
    <row r="1614" spans="4:4">
      <c r="D1614" s="177"/>
    </row>
    <row r="1615" spans="4:4">
      <c r="D1615" s="177"/>
    </row>
    <row r="1616" spans="4:4">
      <c r="D1616" s="177"/>
    </row>
    <row r="1617" spans="4:4">
      <c r="D1617" s="177"/>
    </row>
    <row r="1618" spans="4:4">
      <c r="D1618" s="177"/>
    </row>
    <row r="1619" spans="4:4">
      <c r="D1619" s="177"/>
    </row>
    <row r="1620" spans="4:4">
      <c r="D1620" s="177"/>
    </row>
    <row r="1621" spans="4:4">
      <c r="D1621" s="177"/>
    </row>
    <row r="1622" spans="4:4">
      <c r="D1622" s="177"/>
    </row>
    <row r="1623" spans="4:4">
      <c r="D1623" s="177"/>
    </row>
    <row r="1624" spans="4:4">
      <c r="D1624" s="177"/>
    </row>
    <row r="1625" spans="4:4">
      <c r="D1625" s="177"/>
    </row>
    <row r="1626" spans="4:4">
      <c r="D1626" s="177"/>
    </row>
    <row r="1627" spans="4:4">
      <c r="D1627" s="177"/>
    </row>
    <row r="1628" spans="4:4">
      <c r="D1628" s="177"/>
    </row>
    <row r="1629" spans="4:4">
      <c r="D1629" s="177"/>
    </row>
    <row r="1630" spans="4:4">
      <c r="D1630" s="177"/>
    </row>
    <row r="1631" spans="4:4">
      <c r="D1631" s="177"/>
    </row>
    <row r="1632" spans="4:4">
      <c r="D1632" s="177"/>
    </row>
    <row r="1633" spans="4:4">
      <c r="D1633" s="177"/>
    </row>
    <row r="1634" spans="4:4">
      <c r="D1634" s="177"/>
    </row>
    <row r="1635" spans="4:4">
      <c r="D1635" s="177"/>
    </row>
    <row r="1636" spans="4:4">
      <c r="D1636" s="177"/>
    </row>
    <row r="1637" spans="4:4">
      <c r="D1637" s="177"/>
    </row>
    <row r="1638" spans="4:4">
      <c r="D1638" s="177"/>
    </row>
    <row r="1639" spans="4:4">
      <c r="D1639" s="177"/>
    </row>
    <row r="1640" spans="4:4">
      <c r="D1640" s="177"/>
    </row>
    <row r="1641" spans="4:4">
      <c r="D1641" s="177"/>
    </row>
    <row r="1642" spans="4:4">
      <c r="D1642" s="177"/>
    </row>
    <row r="1643" spans="4:4">
      <c r="D1643" s="177"/>
    </row>
    <row r="1644" spans="4:4">
      <c r="D1644" s="177"/>
    </row>
    <row r="1645" spans="4:4">
      <c r="D1645" s="177"/>
    </row>
    <row r="1646" spans="4:4">
      <c r="D1646" s="177"/>
    </row>
    <row r="1647" spans="4:4">
      <c r="D1647" s="177"/>
    </row>
    <row r="1648" spans="4:4">
      <c r="D1648" s="177"/>
    </row>
    <row r="1649" spans="4:4">
      <c r="D1649" s="177"/>
    </row>
    <row r="1650" spans="4:4">
      <c r="D1650" s="177"/>
    </row>
    <row r="1651" spans="4:4">
      <c r="D1651" s="177"/>
    </row>
    <row r="1652" spans="4:4">
      <c r="D1652" s="177"/>
    </row>
    <row r="1653" spans="4:4">
      <c r="D1653" s="177"/>
    </row>
    <row r="1654" spans="4:4">
      <c r="D1654" s="177"/>
    </row>
    <row r="1655" spans="4:4">
      <c r="D1655" s="177"/>
    </row>
    <row r="1656" spans="4:4">
      <c r="D1656" s="177"/>
    </row>
    <row r="1657" spans="4:4">
      <c r="D1657" s="177"/>
    </row>
    <row r="1658" spans="4:4">
      <c r="D1658" s="177"/>
    </row>
    <row r="1659" spans="4:4">
      <c r="D1659" s="177"/>
    </row>
    <row r="1660" spans="4:4">
      <c r="D1660" s="177"/>
    </row>
    <row r="1661" spans="4:4">
      <c r="D1661" s="177"/>
    </row>
    <row r="1662" spans="4:4">
      <c r="D1662" s="177"/>
    </row>
    <row r="1663" spans="4:4">
      <c r="D1663" s="177"/>
    </row>
    <row r="1664" spans="4:4">
      <c r="D1664" s="177"/>
    </row>
    <row r="1665" spans="4:4">
      <c r="D1665" s="177"/>
    </row>
    <row r="1666" spans="4:4">
      <c r="D1666" s="177"/>
    </row>
    <row r="1667" spans="4:4">
      <c r="D1667" s="177"/>
    </row>
    <row r="1668" spans="4:4">
      <c r="D1668" s="177"/>
    </row>
    <row r="1669" spans="4:4">
      <c r="D1669" s="177"/>
    </row>
    <row r="1670" spans="4:4">
      <c r="D1670" s="177"/>
    </row>
    <row r="1671" spans="4:4">
      <c r="D1671" s="177"/>
    </row>
    <row r="1672" spans="4:4">
      <c r="D1672" s="177"/>
    </row>
    <row r="1673" spans="4:4">
      <c r="D1673" s="177"/>
    </row>
    <row r="1674" spans="4:4">
      <c r="D1674" s="177"/>
    </row>
    <row r="1675" spans="4:4">
      <c r="D1675" s="177"/>
    </row>
    <row r="1676" spans="4:4">
      <c r="D1676" s="177"/>
    </row>
    <row r="1677" spans="4:4">
      <c r="D1677" s="177"/>
    </row>
    <row r="1678" spans="4:4">
      <c r="D1678" s="177"/>
    </row>
    <row r="1679" spans="4:4">
      <c r="D1679" s="177"/>
    </row>
    <row r="1680" spans="4:4">
      <c r="D1680" s="177"/>
    </row>
    <row r="1681" spans="4:4">
      <c r="D1681" s="177"/>
    </row>
    <row r="1682" spans="4:4">
      <c r="D1682" s="177"/>
    </row>
    <row r="1683" spans="4:4">
      <c r="D1683" s="177"/>
    </row>
    <row r="1684" spans="4:4">
      <c r="D1684" s="177"/>
    </row>
    <row r="1685" spans="4:4">
      <c r="D1685" s="177"/>
    </row>
    <row r="1686" spans="4:4">
      <c r="D1686" s="177"/>
    </row>
    <row r="1687" spans="4:4">
      <c r="D1687" s="177"/>
    </row>
    <row r="1688" spans="4:4">
      <c r="D1688" s="177"/>
    </row>
    <row r="1689" spans="4:4">
      <c r="D1689" s="177"/>
    </row>
    <row r="1690" spans="4:4">
      <c r="D1690" s="177"/>
    </row>
    <row r="1691" spans="4:4">
      <c r="D1691" s="177"/>
    </row>
    <row r="1692" spans="4:4">
      <c r="D1692" s="177"/>
    </row>
    <row r="1693" spans="4:4">
      <c r="D1693" s="177"/>
    </row>
    <row r="1694" spans="4:4">
      <c r="D1694" s="177"/>
    </row>
    <row r="1695" spans="4:4">
      <c r="D1695" s="177"/>
    </row>
    <row r="1696" spans="4:4">
      <c r="D1696" s="177"/>
    </row>
    <row r="1697" spans="4:4">
      <c r="D1697" s="177"/>
    </row>
    <row r="1698" spans="4:4">
      <c r="D1698" s="177"/>
    </row>
    <row r="1699" spans="4:4">
      <c r="D1699" s="177"/>
    </row>
    <row r="1700" spans="4:4">
      <c r="D1700" s="177"/>
    </row>
    <row r="1701" spans="4:4">
      <c r="D1701" s="177"/>
    </row>
    <row r="1702" spans="4:4">
      <c r="D1702" s="177"/>
    </row>
    <row r="1703" spans="4:4">
      <c r="D1703" s="177"/>
    </row>
    <row r="1704" spans="4:4">
      <c r="D1704" s="177"/>
    </row>
    <row r="1705" spans="4:4">
      <c r="D1705" s="177"/>
    </row>
    <row r="1706" spans="4:4">
      <c r="D1706" s="177"/>
    </row>
    <row r="1707" spans="4:4">
      <c r="D1707" s="177"/>
    </row>
    <row r="1708" spans="4:4">
      <c r="D1708" s="177"/>
    </row>
    <row r="1709" spans="4:4">
      <c r="D1709" s="177"/>
    </row>
    <row r="1710" spans="4:4">
      <c r="D1710" s="177"/>
    </row>
    <row r="1711" spans="4:4">
      <c r="D1711" s="177"/>
    </row>
    <row r="1712" spans="4:4">
      <c r="D1712" s="177"/>
    </row>
    <row r="1713" spans="4:4">
      <c r="D1713" s="177"/>
    </row>
    <row r="1714" spans="4:4">
      <c r="D1714" s="177"/>
    </row>
    <row r="1715" spans="4:4">
      <c r="D1715" s="177"/>
    </row>
    <row r="1716" spans="4:4">
      <c r="D1716" s="177"/>
    </row>
    <row r="1717" spans="4:4">
      <c r="D1717" s="177"/>
    </row>
    <row r="1718" spans="4:4">
      <c r="D1718" s="177"/>
    </row>
    <row r="1719" spans="4:4">
      <c r="D1719" s="177"/>
    </row>
    <row r="1720" spans="4:4">
      <c r="D1720" s="177"/>
    </row>
    <row r="1721" spans="4:4">
      <c r="D1721" s="177"/>
    </row>
    <row r="1722" spans="4:4">
      <c r="D1722" s="177"/>
    </row>
    <row r="1723" spans="4:4">
      <c r="D1723" s="177"/>
    </row>
    <row r="1724" spans="4:4">
      <c r="D1724" s="177"/>
    </row>
    <row r="1725" spans="4:4">
      <c r="D1725" s="177"/>
    </row>
    <row r="1726" spans="4:4">
      <c r="D1726" s="177"/>
    </row>
    <row r="1727" spans="4:4">
      <c r="D1727" s="177"/>
    </row>
    <row r="1728" spans="4:4">
      <c r="D1728" s="177"/>
    </row>
    <row r="1729" spans="4:4">
      <c r="D1729" s="177"/>
    </row>
    <row r="1730" spans="4:4">
      <c r="D1730" s="177"/>
    </row>
    <row r="1731" spans="4:4">
      <c r="D1731" s="177"/>
    </row>
    <row r="1732" spans="4:4">
      <c r="D1732" s="177"/>
    </row>
    <row r="1733" spans="4:4">
      <c r="D1733" s="177"/>
    </row>
    <row r="1734" spans="4:4">
      <c r="D1734" s="177"/>
    </row>
    <row r="1735" spans="4:4">
      <c r="D1735" s="177"/>
    </row>
    <row r="1736" spans="4:4">
      <c r="D1736" s="177"/>
    </row>
    <row r="1737" spans="4:4">
      <c r="D1737" s="177"/>
    </row>
    <row r="1738" spans="4:4">
      <c r="D1738" s="177"/>
    </row>
    <row r="1739" spans="4:4">
      <c r="D1739" s="177"/>
    </row>
    <row r="1740" spans="4:4">
      <c r="D1740" s="177"/>
    </row>
    <row r="1741" spans="4:4">
      <c r="D1741" s="177"/>
    </row>
    <row r="1742" spans="4:4">
      <c r="D1742" s="177"/>
    </row>
    <row r="1743" spans="4:4">
      <c r="D1743" s="177"/>
    </row>
    <row r="1744" spans="4:4">
      <c r="D1744" s="177"/>
    </row>
    <row r="1745" spans="4:4">
      <c r="D1745" s="177"/>
    </row>
    <row r="1746" spans="4:4">
      <c r="D1746" s="177"/>
    </row>
    <row r="1747" spans="4:4">
      <c r="D1747" s="177"/>
    </row>
    <row r="1748" spans="4:4">
      <c r="D1748" s="177"/>
    </row>
    <row r="1749" spans="4:4">
      <c r="D1749" s="177"/>
    </row>
    <row r="1750" spans="4:4">
      <c r="D1750" s="177"/>
    </row>
    <row r="1751" spans="4:4">
      <c r="D1751" s="177"/>
    </row>
    <row r="1752" spans="4:4">
      <c r="D1752" s="177"/>
    </row>
    <row r="1753" spans="4:4">
      <c r="D1753" s="177"/>
    </row>
    <row r="1754" spans="4:4">
      <c r="D1754" s="177"/>
    </row>
    <row r="1755" spans="4:4">
      <c r="D1755" s="177"/>
    </row>
    <row r="1756" spans="4:4">
      <c r="D1756" s="177"/>
    </row>
    <row r="1757" spans="4:4">
      <c r="D1757" s="177"/>
    </row>
    <row r="1758" spans="4:4">
      <c r="D1758" s="177"/>
    </row>
    <row r="1759" spans="4:4">
      <c r="D1759" s="177"/>
    </row>
    <row r="1760" spans="4:4">
      <c r="D1760" s="177"/>
    </row>
    <row r="1761" spans="4:4">
      <c r="D1761" s="177"/>
    </row>
    <row r="1762" spans="4:4">
      <c r="D1762" s="177"/>
    </row>
    <row r="1763" spans="4:4">
      <c r="D1763" s="177"/>
    </row>
    <row r="1764" spans="4:4">
      <c r="D1764" s="177"/>
    </row>
    <row r="1765" spans="4:4">
      <c r="D1765" s="177"/>
    </row>
    <row r="1766" spans="4:4">
      <c r="D1766" s="177"/>
    </row>
    <row r="1767" spans="4:4">
      <c r="D1767" s="177"/>
    </row>
    <row r="1768" spans="4:4">
      <c r="D1768" s="177"/>
    </row>
    <row r="1769" spans="4:4">
      <c r="D1769" s="177"/>
    </row>
    <row r="1770" spans="4:4">
      <c r="D1770" s="177"/>
    </row>
    <row r="1771" spans="4:4">
      <c r="D1771" s="177"/>
    </row>
    <row r="1772" spans="4:4">
      <c r="D1772" s="177"/>
    </row>
    <row r="1773" spans="4:4">
      <c r="D1773" s="177"/>
    </row>
    <row r="1774" spans="4:4">
      <c r="D1774" s="177"/>
    </row>
    <row r="1775" spans="4:4">
      <c r="D1775" s="177"/>
    </row>
    <row r="1776" spans="4:4">
      <c r="D1776" s="177"/>
    </row>
    <row r="1777" spans="4:4">
      <c r="D1777" s="177"/>
    </row>
    <row r="1778" spans="4:4">
      <c r="D1778" s="177"/>
    </row>
    <row r="1779" spans="4:4">
      <c r="D1779" s="177"/>
    </row>
    <row r="1780" spans="4:4">
      <c r="D1780" s="177"/>
    </row>
    <row r="1781" spans="4:4">
      <c r="D1781" s="177"/>
    </row>
    <row r="1782" spans="4:4">
      <c r="D1782" s="177"/>
    </row>
    <row r="1783" spans="4:4">
      <c r="D1783" s="177"/>
    </row>
    <row r="1784" spans="4:4">
      <c r="D1784" s="177"/>
    </row>
    <row r="1785" spans="4:4">
      <c r="D1785" s="177"/>
    </row>
    <row r="1786" spans="4:4">
      <c r="D1786" s="177"/>
    </row>
    <row r="1787" spans="4:4">
      <c r="D1787" s="177"/>
    </row>
    <row r="1788" spans="4:4">
      <c r="D1788" s="177"/>
    </row>
    <row r="1789" spans="4:4">
      <c r="D1789" s="177"/>
    </row>
    <row r="1790" spans="4:4">
      <c r="D1790" s="177"/>
    </row>
    <row r="1791" spans="4:4">
      <c r="D1791" s="177"/>
    </row>
    <row r="1792" spans="4:4">
      <c r="D1792" s="177"/>
    </row>
    <row r="1793" spans="4:4">
      <c r="D1793" s="177"/>
    </row>
    <row r="1794" spans="4:4">
      <c r="D1794" s="177"/>
    </row>
    <row r="1795" spans="4:4">
      <c r="D1795" s="177"/>
    </row>
    <row r="1796" spans="4:4">
      <c r="D1796" s="177"/>
    </row>
    <row r="1797" spans="4:4">
      <c r="D1797" s="177"/>
    </row>
    <row r="1798" spans="4:4">
      <c r="D1798" s="177"/>
    </row>
    <row r="1799" spans="4:4">
      <c r="D1799" s="177"/>
    </row>
    <row r="1800" spans="4:4">
      <c r="D1800" s="177"/>
    </row>
    <row r="1801" spans="4:4">
      <c r="D1801" s="177"/>
    </row>
    <row r="1802" spans="4:4">
      <c r="D1802" s="177"/>
    </row>
    <row r="1803" spans="4:4">
      <c r="D1803" s="177"/>
    </row>
    <row r="1804" spans="4:4">
      <c r="D1804" s="177"/>
    </row>
    <row r="1805" spans="4:4">
      <c r="D1805" s="177"/>
    </row>
    <row r="1806" spans="4:4">
      <c r="D1806" s="177"/>
    </row>
    <row r="1807" spans="4:4">
      <c r="D1807" s="177"/>
    </row>
    <row r="1808" spans="4:4">
      <c r="D1808" s="177"/>
    </row>
    <row r="1809" spans="4:4">
      <c r="D1809" s="177"/>
    </row>
    <row r="1810" spans="4:4">
      <c r="D1810" s="177"/>
    </row>
    <row r="1811" spans="4:4">
      <c r="D1811" s="177"/>
    </row>
    <row r="1812" spans="4:4">
      <c r="D1812" s="177"/>
    </row>
    <row r="1813" spans="4:4">
      <c r="D1813" s="177"/>
    </row>
    <row r="1814" spans="4:4">
      <c r="D1814" s="177"/>
    </row>
    <row r="1815" spans="4:4">
      <c r="D1815" s="177"/>
    </row>
    <row r="1816" spans="4:4">
      <c r="D1816" s="177"/>
    </row>
    <row r="1817" spans="4:4">
      <c r="D1817" s="177"/>
    </row>
    <row r="1818" spans="4:4">
      <c r="D1818" s="177"/>
    </row>
    <row r="1819" spans="4:4">
      <c r="D1819" s="177"/>
    </row>
    <row r="1820" spans="4:4">
      <c r="D1820" s="177"/>
    </row>
    <row r="1821" spans="4:4">
      <c r="D1821" s="177"/>
    </row>
    <row r="1822" spans="4:4">
      <c r="D1822" s="177"/>
    </row>
    <row r="1823" spans="4:4">
      <c r="D1823" s="177"/>
    </row>
    <row r="1824" spans="4:4">
      <c r="D1824" s="177"/>
    </row>
    <row r="1825" spans="4:4">
      <c r="D1825" s="177"/>
    </row>
    <row r="1826" spans="4:4">
      <c r="D1826" s="177"/>
    </row>
    <row r="1827" spans="4:4">
      <c r="D1827" s="177"/>
    </row>
    <row r="1828" spans="4:4">
      <c r="D1828" s="177"/>
    </row>
    <row r="1829" spans="4:4">
      <c r="D1829" s="177"/>
    </row>
    <row r="1830" spans="4:4">
      <c r="D1830" s="177"/>
    </row>
    <row r="1831" spans="4:4">
      <c r="D1831" s="177"/>
    </row>
    <row r="1832" spans="4:4">
      <c r="D1832" s="177"/>
    </row>
    <row r="1833" spans="4:4">
      <c r="D1833" s="177"/>
    </row>
    <row r="1834" spans="4:4">
      <c r="D1834" s="177"/>
    </row>
    <row r="1835" spans="4:4">
      <c r="D1835" s="177"/>
    </row>
    <row r="1836" spans="4:4">
      <c r="D1836" s="177"/>
    </row>
    <row r="1837" spans="4:4">
      <c r="D1837" s="177"/>
    </row>
    <row r="1838" spans="4:4">
      <c r="D1838" s="177"/>
    </row>
    <row r="1839" spans="4:4">
      <c r="D1839" s="177"/>
    </row>
    <row r="1840" spans="4:4">
      <c r="D1840" s="177"/>
    </row>
    <row r="1841" spans="4:4">
      <c r="D1841" s="177"/>
    </row>
    <row r="1842" spans="4:4">
      <c r="D1842" s="177"/>
    </row>
    <row r="1843" spans="4:4">
      <c r="D1843" s="177"/>
    </row>
    <row r="1844" spans="4:4">
      <c r="D1844" s="177"/>
    </row>
    <row r="1845" spans="4:4">
      <c r="D1845" s="177"/>
    </row>
    <row r="1846" spans="4:4">
      <c r="D1846" s="177"/>
    </row>
    <row r="1847" spans="4:4">
      <c r="D1847" s="177"/>
    </row>
    <row r="1848" spans="4:4">
      <c r="D1848" s="177"/>
    </row>
    <row r="1849" spans="4:4">
      <c r="D1849" s="177"/>
    </row>
    <row r="1850" spans="4:4">
      <c r="D1850" s="177"/>
    </row>
    <row r="1851" spans="4:4">
      <c r="D1851" s="177"/>
    </row>
    <row r="1852" spans="4:4">
      <c r="D1852" s="177"/>
    </row>
    <row r="1853" spans="4:4">
      <c r="D1853" s="177"/>
    </row>
    <row r="1854" spans="4:4">
      <c r="D1854" s="177"/>
    </row>
    <row r="1855" spans="4:4">
      <c r="D1855" s="177"/>
    </row>
    <row r="1856" spans="4:4">
      <c r="D1856" s="177"/>
    </row>
    <row r="1857" spans="4:4">
      <c r="D1857" s="177"/>
    </row>
    <row r="1858" spans="4:4">
      <c r="D1858" s="177"/>
    </row>
    <row r="1859" spans="4:4">
      <c r="D1859" s="177"/>
    </row>
    <row r="1860" spans="4:4">
      <c r="D1860" s="177"/>
    </row>
    <row r="1861" spans="4:4">
      <c r="D1861" s="177"/>
    </row>
    <row r="1862" spans="4:4">
      <c r="D1862" s="177"/>
    </row>
    <row r="1863" spans="4:4">
      <c r="D1863" s="177"/>
    </row>
    <row r="1864" spans="4:4">
      <c r="D1864" s="177"/>
    </row>
    <row r="1865" spans="4:4">
      <c r="D1865" s="177"/>
    </row>
    <row r="1866" spans="4:4">
      <c r="D1866" s="177"/>
    </row>
    <row r="1867" spans="4:4">
      <c r="D1867" s="177"/>
    </row>
    <row r="1868" spans="4:4">
      <c r="D1868" s="177"/>
    </row>
    <row r="1869" spans="4:4">
      <c r="D1869" s="177"/>
    </row>
    <row r="1870" spans="4:4">
      <c r="D1870" s="177"/>
    </row>
    <row r="1871" spans="4:4">
      <c r="D1871" s="177"/>
    </row>
    <row r="1872" spans="4:4">
      <c r="D1872" s="177"/>
    </row>
    <row r="1873" spans="4:4">
      <c r="D1873" s="177"/>
    </row>
    <row r="1874" spans="4:4">
      <c r="D1874" s="177"/>
    </row>
    <row r="1875" spans="4:4">
      <c r="D1875" s="177"/>
    </row>
    <row r="1876" spans="4:4">
      <c r="D1876" s="177"/>
    </row>
    <row r="1877" spans="4:4">
      <c r="D1877" s="177"/>
    </row>
    <row r="1878" spans="4:4">
      <c r="D1878" s="177"/>
    </row>
    <row r="1879" spans="4:4">
      <c r="D1879" s="177"/>
    </row>
    <row r="1880" spans="4:4">
      <c r="D1880" s="177"/>
    </row>
    <row r="1881" spans="4:4">
      <c r="D1881" s="177"/>
    </row>
    <row r="1882" spans="4:4">
      <c r="D1882" s="177"/>
    </row>
    <row r="1883" spans="4:4">
      <c r="D1883" s="177"/>
    </row>
    <row r="1884" spans="4:4">
      <c r="D1884" s="177"/>
    </row>
    <row r="1885" spans="4:4">
      <c r="D1885" s="177"/>
    </row>
    <row r="1886" spans="4:4">
      <c r="D1886" s="177"/>
    </row>
    <row r="1887" spans="4:4">
      <c r="D1887" s="177"/>
    </row>
    <row r="1888" spans="4:4">
      <c r="D1888" s="177"/>
    </row>
    <row r="1889" spans="4:4">
      <c r="D1889" s="177"/>
    </row>
    <row r="1890" spans="4:4">
      <c r="D1890" s="177"/>
    </row>
    <row r="1891" spans="4:4">
      <c r="D1891" s="177"/>
    </row>
    <row r="1892" spans="4:4">
      <c r="D1892" s="177"/>
    </row>
    <row r="1893" spans="4:4">
      <c r="D1893" s="177"/>
    </row>
    <row r="1894" spans="4:4">
      <c r="D1894" s="177"/>
    </row>
    <row r="1895" spans="4:4">
      <c r="D1895" s="177"/>
    </row>
    <row r="1896" spans="4:4">
      <c r="D1896" s="177"/>
    </row>
    <row r="1897" spans="4:4">
      <c r="D1897" s="177"/>
    </row>
    <row r="1898" spans="4:4">
      <c r="D1898" s="177"/>
    </row>
    <row r="1899" spans="4:4">
      <c r="D1899" s="177"/>
    </row>
    <row r="1900" spans="4:4">
      <c r="D1900" s="177"/>
    </row>
    <row r="1901" spans="4:4">
      <c r="D1901" s="177"/>
    </row>
    <row r="1902" spans="4:4">
      <c r="D1902" s="177"/>
    </row>
    <row r="1903" spans="4:4">
      <c r="D1903" s="177"/>
    </row>
    <row r="1904" spans="4:4">
      <c r="D1904" s="177"/>
    </row>
    <row r="1905" spans="4:4">
      <c r="D1905" s="177"/>
    </row>
    <row r="1906" spans="4:4">
      <c r="D1906" s="177"/>
    </row>
    <row r="1907" spans="4:4">
      <c r="D1907" s="177"/>
    </row>
    <row r="1908" spans="4:4">
      <c r="D1908" s="177"/>
    </row>
    <row r="1909" spans="4:4">
      <c r="D1909" s="177"/>
    </row>
    <row r="1910" spans="4:4">
      <c r="D1910" s="177"/>
    </row>
    <row r="1911" spans="4:4">
      <c r="D1911" s="177"/>
    </row>
    <row r="1912" spans="4:4">
      <c r="D1912" s="177"/>
    </row>
    <row r="1913" spans="4:4">
      <c r="D1913" s="177"/>
    </row>
    <row r="1914" spans="4:4">
      <c r="D1914" s="177"/>
    </row>
    <row r="1915" spans="4:4">
      <c r="D1915" s="177"/>
    </row>
    <row r="1916" spans="4:4">
      <c r="D1916" s="177"/>
    </row>
    <row r="1917" spans="4:4">
      <c r="D1917" s="177"/>
    </row>
    <row r="1918" spans="4:4">
      <c r="D1918" s="177"/>
    </row>
    <row r="1919" spans="4:4">
      <c r="D1919" s="177"/>
    </row>
    <row r="1920" spans="4:4">
      <c r="D1920" s="177"/>
    </row>
    <row r="1921" spans="4:4">
      <c r="D1921" s="177"/>
    </row>
    <row r="1922" spans="4:4">
      <c r="D1922" s="177"/>
    </row>
    <row r="1923" spans="4:4">
      <c r="D1923" s="177"/>
    </row>
    <row r="1924" spans="4:4">
      <c r="D1924" s="177"/>
    </row>
    <row r="1925" spans="4:4">
      <c r="D1925" s="177"/>
    </row>
    <row r="1926" spans="4:4">
      <c r="D1926" s="177"/>
    </row>
    <row r="1927" spans="4:4">
      <c r="D1927" s="177"/>
    </row>
    <row r="1928" spans="4:4">
      <c r="D1928" s="177"/>
    </row>
    <row r="1929" spans="4:4">
      <c r="D1929" s="177"/>
    </row>
    <row r="1930" spans="4:4">
      <c r="D1930" s="177"/>
    </row>
    <row r="1931" spans="4:4">
      <c r="D1931" s="177"/>
    </row>
    <row r="1932" spans="4:4">
      <c r="D1932" s="177"/>
    </row>
    <row r="1933" spans="4:4">
      <c r="D1933" s="177"/>
    </row>
    <row r="1934" spans="4:4">
      <c r="D1934" s="177"/>
    </row>
    <row r="1935" spans="4:4">
      <c r="D1935" s="177"/>
    </row>
    <row r="1936" spans="4:4">
      <c r="D1936" s="177"/>
    </row>
    <row r="1937" spans="4:4">
      <c r="D1937" s="177"/>
    </row>
    <row r="1938" spans="4:4">
      <c r="D1938" s="177"/>
    </row>
    <row r="1939" spans="4:4">
      <c r="D1939" s="177"/>
    </row>
    <row r="1940" spans="4:4">
      <c r="D1940" s="177"/>
    </row>
    <row r="1941" spans="4:4">
      <c r="D1941" s="177"/>
    </row>
    <row r="1942" spans="4:4">
      <c r="D1942" s="177"/>
    </row>
    <row r="1943" spans="4:4">
      <c r="D1943" s="177"/>
    </row>
    <row r="1944" spans="4:4">
      <c r="D1944" s="177"/>
    </row>
    <row r="1945" spans="4:4">
      <c r="D1945" s="177"/>
    </row>
    <row r="1946" spans="4:4">
      <c r="D1946" s="177"/>
    </row>
    <row r="1947" spans="4:4">
      <c r="D1947" s="177"/>
    </row>
    <row r="1948" spans="4:4">
      <c r="D1948" s="177"/>
    </row>
    <row r="1949" spans="4:4">
      <c r="D1949" s="177"/>
    </row>
    <row r="1950" spans="4:4">
      <c r="D1950" s="177"/>
    </row>
    <row r="1951" spans="4:4">
      <c r="D1951" s="177"/>
    </row>
    <row r="1952" spans="4:4">
      <c r="D1952" s="177"/>
    </row>
    <row r="1953" spans="4:4">
      <c r="D1953" s="177"/>
    </row>
    <row r="1954" spans="4:4">
      <c r="D1954" s="177"/>
    </row>
    <row r="1955" spans="4:4">
      <c r="D1955" s="177"/>
    </row>
    <row r="1956" spans="4:4">
      <c r="D1956" s="177"/>
    </row>
    <row r="1957" spans="4:4">
      <c r="D1957" s="177"/>
    </row>
    <row r="1958" spans="4:4">
      <c r="D1958" s="177"/>
    </row>
    <row r="1959" spans="4:4">
      <c r="D1959" s="177"/>
    </row>
    <row r="1960" spans="4:4">
      <c r="D1960" s="177"/>
    </row>
    <row r="1961" spans="4:4">
      <c r="D1961" s="177"/>
    </row>
    <row r="1962" spans="4:4">
      <c r="D1962" s="177"/>
    </row>
    <row r="1963" spans="4:4">
      <c r="D1963" s="177"/>
    </row>
    <row r="1964" spans="4:4">
      <c r="D1964" s="177"/>
    </row>
    <row r="1965" spans="4:4">
      <c r="D1965" s="177"/>
    </row>
    <row r="1966" spans="4:4">
      <c r="D1966" s="177"/>
    </row>
    <row r="1967" spans="4:4">
      <c r="D1967" s="177"/>
    </row>
    <row r="1968" spans="4:4">
      <c r="D1968" s="177"/>
    </row>
    <row r="1969" spans="4:4">
      <c r="D1969" s="177"/>
    </row>
    <row r="1970" spans="4:4">
      <c r="D1970" s="177"/>
    </row>
    <row r="1971" spans="4:4">
      <c r="D1971" s="177"/>
    </row>
    <row r="1972" spans="4:4">
      <c r="D1972" s="177"/>
    </row>
    <row r="1973" spans="4:4">
      <c r="D1973" s="177"/>
    </row>
    <row r="1974" spans="4:4">
      <c r="D1974" s="177"/>
    </row>
    <row r="1975" spans="4:4">
      <c r="D1975" s="177"/>
    </row>
    <row r="1976" spans="4:4">
      <c r="D1976" s="177"/>
    </row>
    <row r="1977" spans="4:4">
      <c r="D1977" s="177"/>
    </row>
    <row r="1978" spans="4:4">
      <c r="D1978" s="177"/>
    </row>
    <row r="1979" spans="4:4">
      <c r="D1979" s="177"/>
    </row>
    <row r="1980" spans="4:4">
      <c r="D1980" s="177"/>
    </row>
    <row r="1981" spans="4:4">
      <c r="D1981" s="177"/>
    </row>
    <row r="1982" spans="4:4">
      <c r="D1982" s="177"/>
    </row>
    <row r="1983" spans="4:4">
      <c r="D1983" s="177"/>
    </row>
    <row r="1984" spans="4:4">
      <c r="D1984" s="177"/>
    </row>
    <row r="1985" spans="4:4">
      <c r="D1985" s="177"/>
    </row>
    <row r="1986" spans="4:4">
      <c r="D1986" s="177"/>
    </row>
    <row r="1987" spans="4:4">
      <c r="D1987" s="177"/>
    </row>
    <row r="1988" spans="4:4">
      <c r="D1988" s="177"/>
    </row>
    <row r="1989" spans="4:4">
      <c r="D1989" s="177"/>
    </row>
    <row r="1990" spans="4:4">
      <c r="D1990" s="177"/>
    </row>
    <row r="1991" spans="4:4">
      <c r="D1991" s="177"/>
    </row>
    <row r="1992" spans="4:4">
      <c r="D1992" s="177"/>
    </row>
    <row r="1993" spans="4:4">
      <c r="D1993" s="177"/>
    </row>
    <row r="1994" spans="4:4">
      <c r="D1994" s="177"/>
    </row>
    <row r="1995" spans="4:4">
      <c r="D1995" s="177"/>
    </row>
    <row r="1996" spans="4:4">
      <c r="D1996" s="177"/>
    </row>
    <row r="1997" spans="4:4">
      <c r="D1997" s="177"/>
    </row>
    <row r="1998" spans="4:4">
      <c r="D1998" s="177"/>
    </row>
    <row r="1999" spans="4:4">
      <c r="D1999" s="177"/>
    </row>
    <row r="2000" spans="4:4">
      <c r="D2000" s="177"/>
    </row>
    <row r="2001" spans="4:4">
      <c r="D2001" s="177"/>
    </row>
    <row r="2002" spans="4:4">
      <c r="D2002" s="177"/>
    </row>
    <row r="2003" spans="4:4">
      <c r="D2003" s="177"/>
    </row>
    <row r="2004" spans="4:4">
      <c r="D2004" s="177"/>
    </row>
    <row r="2005" spans="4:4">
      <c r="D2005" s="177"/>
    </row>
    <row r="2006" spans="4:4">
      <c r="D2006" s="177"/>
    </row>
    <row r="2007" spans="4:4">
      <c r="D2007" s="177"/>
    </row>
    <row r="2008" spans="4:4">
      <c r="D2008" s="177"/>
    </row>
    <row r="2009" spans="4:4">
      <c r="D2009" s="177"/>
    </row>
    <row r="2010" spans="4:4">
      <c r="D2010" s="177"/>
    </row>
    <row r="2011" spans="4:4">
      <c r="D2011" s="177"/>
    </row>
    <row r="2012" spans="4:4">
      <c r="D2012" s="177"/>
    </row>
    <row r="2013" spans="4:4">
      <c r="D2013" s="177"/>
    </row>
    <row r="2014" spans="4:4">
      <c r="D2014" s="177"/>
    </row>
    <row r="2015" spans="4:4">
      <c r="D2015" s="177"/>
    </row>
    <row r="2016" spans="4:4">
      <c r="D2016" s="177"/>
    </row>
    <row r="2017" spans="4:4">
      <c r="D2017" s="177"/>
    </row>
    <row r="2018" spans="4:4">
      <c r="D2018" s="177"/>
    </row>
    <row r="2019" spans="4:4">
      <c r="D2019" s="177"/>
    </row>
    <row r="2020" spans="4:4">
      <c r="D2020" s="177"/>
    </row>
    <row r="2021" spans="4:4">
      <c r="D2021" s="177"/>
    </row>
    <row r="2022" spans="4:4">
      <c r="D2022" s="177"/>
    </row>
    <row r="2023" spans="4:4">
      <c r="D2023" s="177"/>
    </row>
    <row r="2024" spans="4:4">
      <c r="D2024" s="177"/>
    </row>
    <row r="2025" spans="4:4">
      <c r="D2025" s="177"/>
    </row>
    <row r="2026" spans="4:4">
      <c r="D2026" s="177"/>
    </row>
    <row r="2027" spans="4:4">
      <c r="D2027" s="177"/>
    </row>
    <row r="2028" spans="4:4">
      <c r="D2028" s="177"/>
    </row>
    <row r="2029" spans="4:4">
      <c r="D2029" s="177"/>
    </row>
    <row r="2030" spans="4:4">
      <c r="D2030" s="177"/>
    </row>
    <row r="2031" spans="4:4">
      <c r="D2031" s="177"/>
    </row>
    <row r="2032" spans="4:4">
      <c r="D2032" s="177"/>
    </row>
    <row r="2033" spans="4:4">
      <c r="D2033" s="177"/>
    </row>
    <row r="2034" spans="4:4">
      <c r="D2034" s="177"/>
    </row>
    <row r="2035" spans="4:4">
      <c r="D2035" s="177"/>
    </row>
    <row r="2036" spans="4:4">
      <c r="D2036" s="177"/>
    </row>
    <row r="2037" spans="4:4">
      <c r="D2037" s="177"/>
    </row>
    <row r="2038" spans="4:4">
      <c r="D2038" s="177"/>
    </row>
    <row r="2039" spans="4:4">
      <c r="D2039" s="177"/>
    </row>
    <row r="2040" spans="4:4">
      <c r="D2040" s="177"/>
    </row>
    <row r="2041" spans="4:4">
      <c r="D2041" s="177"/>
    </row>
    <row r="2042" spans="4:4">
      <c r="D2042" s="177"/>
    </row>
    <row r="2043" spans="4:4">
      <c r="D2043" s="177"/>
    </row>
    <row r="2044" spans="4:4">
      <c r="D2044" s="177"/>
    </row>
    <row r="2045" spans="4:4">
      <c r="D2045" s="177"/>
    </row>
    <row r="2046" spans="4:4">
      <c r="D2046" s="177"/>
    </row>
    <row r="2047" spans="4:4">
      <c r="D2047" s="177"/>
    </row>
    <row r="2048" spans="4:4">
      <c r="D2048" s="177"/>
    </row>
    <row r="2049" spans="4:4">
      <c r="D2049" s="177"/>
    </row>
    <row r="2050" spans="4:4">
      <c r="D2050" s="177"/>
    </row>
    <row r="2051" spans="4:4">
      <c r="D2051" s="177"/>
    </row>
    <row r="2052" spans="4:4">
      <c r="D2052" s="177"/>
    </row>
    <row r="2053" spans="4:4">
      <c r="D2053" s="177"/>
    </row>
    <row r="2054" spans="4:4">
      <c r="D2054" s="177"/>
    </row>
    <row r="2055" spans="4:4">
      <c r="D2055" s="177"/>
    </row>
    <row r="2056" spans="4:4">
      <c r="D2056" s="177"/>
    </row>
    <row r="2057" spans="4:4">
      <c r="D2057" s="177"/>
    </row>
    <row r="2058" spans="4:4">
      <c r="D2058" s="177"/>
    </row>
    <row r="2059" spans="4:4">
      <c r="D2059" s="177"/>
    </row>
    <row r="2060" spans="4:4">
      <c r="D2060" s="177"/>
    </row>
    <row r="2061" spans="4:4">
      <c r="D2061" s="177"/>
    </row>
    <row r="2062" spans="4:4">
      <c r="D2062" s="177"/>
    </row>
    <row r="2063" spans="4:4">
      <c r="D2063" s="177"/>
    </row>
    <row r="2064" spans="4:4">
      <c r="D2064" s="177"/>
    </row>
    <row r="2065" spans="4:4">
      <c r="D2065" s="177"/>
    </row>
    <row r="2066" spans="4:4">
      <c r="D2066" s="177"/>
    </row>
    <row r="2067" spans="4:4">
      <c r="D2067" s="177"/>
    </row>
    <row r="2068" spans="4:4">
      <c r="D2068" s="177"/>
    </row>
    <row r="2069" spans="4:4">
      <c r="D2069" s="177"/>
    </row>
    <row r="2070" spans="4:4">
      <c r="D2070" s="177"/>
    </row>
    <row r="2071" spans="4:4">
      <c r="D2071" s="177"/>
    </row>
    <row r="2072" spans="4:4">
      <c r="D2072" s="177"/>
    </row>
    <row r="2073" spans="4:4">
      <c r="D2073" s="177"/>
    </row>
    <row r="2074" spans="4:4">
      <c r="D2074" s="177"/>
    </row>
    <row r="2075" spans="4:4">
      <c r="D2075" s="177"/>
    </row>
    <row r="2076" spans="4:4">
      <c r="D2076" s="177"/>
    </row>
    <row r="2077" spans="4:4">
      <c r="D2077" s="177"/>
    </row>
    <row r="2078" spans="4:4">
      <c r="D2078" s="177"/>
    </row>
    <row r="2079" spans="4:4">
      <c r="D2079" s="177"/>
    </row>
    <row r="2080" spans="4:4">
      <c r="D2080" s="177"/>
    </row>
    <row r="2081" spans="4:4">
      <c r="D2081" s="177"/>
    </row>
    <row r="2082" spans="4:4">
      <c r="D2082" s="177"/>
    </row>
    <row r="2083" spans="4:4">
      <c r="D2083" s="177"/>
    </row>
    <row r="2084" spans="4:4">
      <c r="D2084" s="177"/>
    </row>
    <row r="2085" spans="4:4">
      <c r="D2085" s="177"/>
    </row>
    <row r="2086" spans="4:4">
      <c r="D2086" s="177"/>
    </row>
    <row r="2087" spans="4:4">
      <c r="D2087" s="177"/>
    </row>
    <row r="2088" spans="4:4">
      <c r="D2088" s="177"/>
    </row>
    <row r="2089" spans="4:4">
      <c r="D2089" s="177"/>
    </row>
    <row r="2090" spans="4:4">
      <c r="D2090" s="177"/>
    </row>
    <row r="2091" spans="4:4">
      <c r="D2091" s="177"/>
    </row>
    <row r="2092" spans="4:4">
      <c r="D2092" s="177"/>
    </row>
    <row r="2093" spans="4:4">
      <c r="D2093" s="177"/>
    </row>
    <row r="2094" spans="4:4">
      <c r="D2094" s="177"/>
    </row>
    <row r="2095" spans="4:4">
      <c r="D2095" s="177"/>
    </row>
    <row r="2096" spans="4:4">
      <c r="D2096" s="177"/>
    </row>
    <row r="2097" spans="4:4">
      <c r="D2097" s="177"/>
    </row>
    <row r="2098" spans="4:4">
      <c r="D2098" s="177"/>
    </row>
    <row r="2099" spans="4:4">
      <c r="D2099" s="177"/>
    </row>
    <row r="2100" spans="4:4">
      <c r="D2100" s="177"/>
    </row>
    <row r="2101" spans="4:4">
      <c r="D2101" s="177"/>
    </row>
    <row r="2102" spans="4:4">
      <c r="D2102" s="177"/>
    </row>
    <row r="2103" spans="4:4">
      <c r="D2103" s="177"/>
    </row>
    <row r="2104" spans="4:4">
      <c r="D2104" s="177"/>
    </row>
    <row r="2105" spans="4:4">
      <c r="D2105" s="177"/>
    </row>
    <row r="2106" spans="4:4">
      <c r="D2106" s="177"/>
    </row>
    <row r="2107" spans="4:4">
      <c r="D2107" s="177"/>
    </row>
    <row r="2108" spans="4:4">
      <c r="D2108" s="177"/>
    </row>
    <row r="2109" spans="4:4">
      <c r="D2109" s="177"/>
    </row>
    <row r="2110" spans="4:4">
      <c r="D2110" s="177"/>
    </row>
    <row r="2111" spans="4:4">
      <c r="D2111" s="177"/>
    </row>
    <row r="2112" spans="4:4">
      <c r="D2112" s="177"/>
    </row>
    <row r="2113" spans="4:4">
      <c r="D2113" s="177"/>
    </row>
    <row r="2114" spans="4:4">
      <c r="D2114" s="177"/>
    </row>
    <row r="2115" spans="4:4">
      <c r="D2115" s="177"/>
    </row>
    <row r="2116" spans="4:4">
      <c r="D2116" s="177"/>
    </row>
    <row r="2117" spans="4:4">
      <c r="D2117" s="177"/>
    </row>
    <row r="2118" spans="4:4">
      <c r="D2118" s="177"/>
    </row>
    <row r="2119" spans="4:4">
      <c r="D2119" s="177"/>
    </row>
    <row r="2120" spans="4:4">
      <c r="D2120" s="177"/>
    </row>
    <row r="2121" spans="4:4">
      <c r="D2121" s="177"/>
    </row>
    <row r="2122" spans="4:4">
      <c r="D2122" s="177"/>
    </row>
    <row r="2123" spans="4:4">
      <c r="D2123" s="177"/>
    </row>
    <row r="2124" spans="4:4">
      <c r="D2124" s="177"/>
    </row>
    <row r="2125" spans="4:4">
      <c r="D2125" s="177"/>
    </row>
    <row r="2126" spans="4:4">
      <c r="D2126" s="177"/>
    </row>
    <row r="2127" spans="4:4">
      <c r="D2127" s="177"/>
    </row>
    <row r="2128" spans="4:4">
      <c r="D2128" s="177"/>
    </row>
    <row r="2129" spans="4:4">
      <c r="D2129" s="177"/>
    </row>
    <row r="2130" spans="4:4">
      <c r="D2130" s="177"/>
    </row>
    <row r="2131" spans="4:4">
      <c r="D2131" s="177"/>
    </row>
    <row r="2132" spans="4:4">
      <c r="D2132" s="177"/>
    </row>
    <row r="2133" spans="4:4">
      <c r="D2133" s="177"/>
    </row>
    <row r="2134" spans="4:4">
      <c r="D2134" s="177"/>
    </row>
    <row r="2135" spans="4:4">
      <c r="D2135" s="177"/>
    </row>
    <row r="2136" spans="4:4">
      <c r="D2136" s="177"/>
    </row>
    <row r="2137" spans="4:4">
      <c r="D2137" s="177"/>
    </row>
    <row r="2138" spans="4:4">
      <c r="D2138" s="177"/>
    </row>
    <row r="2139" spans="4:4">
      <c r="D2139" s="177"/>
    </row>
    <row r="2140" spans="4:4">
      <c r="D2140" s="177"/>
    </row>
    <row r="2141" spans="4:4">
      <c r="D2141" s="177"/>
    </row>
    <row r="2142" spans="4:4">
      <c r="D2142" s="177"/>
    </row>
    <row r="2143" spans="4:4">
      <c r="D2143" s="177"/>
    </row>
    <row r="2144" spans="4:4">
      <c r="D2144" s="177"/>
    </row>
    <row r="2145" spans="4:4">
      <c r="D2145" s="177"/>
    </row>
    <row r="2146" spans="4:4">
      <c r="D2146" s="177"/>
    </row>
    <row r="2147" spans="4:4">
      <c r="D2147" s="177"/>
    </row>
    <row r="2148" spans="4:4">
      <c r="D2148" s="177"/>
    </row>
    <row r="2149" spans="4:4">
      <c r="D2149" s="177"/>
    </row>
    <row r="2150" spans="4:4">
      <c r="D2150" s="177"/>
    </row>
    <row r="2151" spans="4:4">
      <c r="D2151" s="177"/>
    </row>
    <row r="2152" spans="4:4">
      <c r="D2152" s="177"/>
    </row>
    <row r="2153" spans="4:4">
      <c r="D2153" s="177"/>
    </row>
    <row r="2154" spans="4:4">
      <c r="D2154" s="177"/>
    </row>
    <row r="2155" spans="4:4">
      <c r="D2155" s="177"/>
    </row>
    <row r="2156" spans="4:4">
      <c r="D2156" s="177"/>
    </row>
    <row r="2157" spans="4:4">
      <c r="D2157" s="177"/>
    </row>
    <row r="2158" spans="4:4">
      <c r="D2158" s="177"/>
    </row>
    <row r="2159" spans="4:4">
      <c r="D2159" s="177"/>
    </row>
    <row r="2160" spans="4:4">
      <c r="D2160" s="177"/>
    </row>
    <row r="2161" spans="4:4">
      <c r="D2161" s="177"/>
    </row>
    <row r="2162" spans="4:4">
      <c r="D2162" s="177"/>
    </row>
    <row r="2163" spans="4:4">
      <c r="D2163" s="177"/>
    </row>
    <row r="2164" spans="4:4">
      <c r="D2164" s="177"/>
    </row>
    <row r="2165" spans="4:4">
      <c r="D2165" s="177"/>
    </row>
    <row r="2166" spans="4:4">
      <c r="D2166" s="177"/>
    </row>
    <row r="2167" spans="4:4">
      <c r="D2167" s="177"/>
    </row>
    <row r="2168" spans="4:4">
      <c r="D2168" s="177"/>
    </row>
    <row r="2169" spans="4:4">
      <c r="D2169" s="177"/>
    </row>
    <row r="2170" spans="4:4">
      <c r="D2170" s="177"/>
    </row>
    <row r="2171" spans="4:4">
      <c r="D2171" s="177"/>
    </row>
    <row r="2172" spans="4:4">
      <c r="D2172" s="177"/>
    </row>
    <row r="2173" spans="4:4">
      <c r="D2173" s="177"/>
    </row>
    <row r="2174" spans="4:4">
      <c r="D2174" s="177"/>
    </row>
    <row r="2175" spans="4:4">
      <c r="D2175" s="177"/>
    </row>
    <row r="2176" spans="4:4">
      <c r="D2176" s="177"/>
    </row>
    <row r="2177" spans="4:4">
      <c r="D2177" s="177"/>
    </row>
    <row r="2178" spans="4:4">
      <c r="D2178" s="177"/>
    </row>
    <row r="2179" spans="4:4">
      <c r="D2179" s="177"/>
    </row>
    <row r="2180" spans="4:4">
      <c r="D2180" s="177"/>
    </row>
    <row r="2181" spans="4:4">
      <c r="D2181" s="177"/>
    </row>
    <row r="2182" spans="4:4">
      <c r="D2182" s="177"/>
    </row>
    <row r="2183" spans="4:4">
      <c r="D2183" s="177"/>
    </row>
    <row r="2184" spans="4:4">
      <c r="D2184" s="177"/>
    </row>
    <row r="2185" spans="4:4">
      <c r="D2185" s="177"/>
    </row>
    <row r="2186" spans="4:4">
      <c r="D2186" s="177"/>
    </row>
    <row r="2187" spans="4:4">
      <c r="D2187" s="177"/>
    </row>
    <row r="2188" spans="4:4">
      <c r="D2188" s="177"/>
    </row>
    <row r="2189" spans="4:4">
      <c r="D2189" s="177"/>
    </row>
    <row r="2190" spans="4:4">
      <c r="D2190" s="177"/>
    </row>
    <row r="2191" spans="4:4">
      <c r="D2191" s="177"/>
    </row>
    <row r="2192" spans="4:4">
      <c r="D2192" s="177"/>
    </row>
    <row r="2193" spans="4:4">
      <c r="D2193" s="177"/>
    </row>
    <row r="2194" spans="4:4">
      <c r="D2194" s="177"/>
    </row>
    <row r="2195" spans="4:4">
      <c r="D2195" s="177"/>
    </row>
    <row r="2196" spans="4:4">
      <c r="D2196" s="177"/>
    </row>
    <row r="2197" spans="4:4">
      <c r="D2197" s="177"/>
    </row>
    <row r="2198" spans="4:4">
      <c r="D2198" s="177"/>
    </row>
    <row r="2199" spans="4:4">
      <c r="D2199" s="177"/>
    </row>
    <row r="2200" spans="4:4">
      <c r="D2200" s="177"/>
    </row>
    <row r="2201" spans="4:4">
      <c r="D2201" s="177"/>
    </row>
    <row r="2202" spans="4:4">
      <c r="D2202" s="177"/>
    </row>
    <row r="2203" spans="4:4">
      <c r="D2203" s="177"/>
    </row>
    <row r="2204" spans="4:4">
      <c r="D2204" s="177"/>
    </row>
    <row r="2205" spans="4:4">
      <c r="D2205" s="177"/>
    </row>
    <row r="2206" spans="4:4">
      <c r="D2206" s="177"/>
    </row>
    <row r="2207" spans="4:4">
      <c r="D2207" s="177"/>
    </row>
    <row r="2208" spans="4:4">
      <c r="D2208" s="177"/>
    </row>
    <row r="2209" spans="4:4">
      <c r="D2209" s="177"/>
    </row>
    <row r="2210" spans="4:4">
      <c r="D2210" s="177"/>
    </row>
    <row r="2211" spans="4:4">
      <c r="D2211" s="177"/>
    </row>
    <row r="2212" spans="4:4">
      <c r="D2212" s="177"/>
    </row>
    <row r="2213" spans="4:4">
      <c r="D2213" s="177"/>
    </row>
    <row r="2214" spans="4:4">
      <c r="D2214" s="177"/>
    </row>
    <row r="2215" spans="4:4">
      <c r="D2215" s="177"/>
    </row>
    <row r="2216" spans="4:4">
      <c r="D2216" s="177"/>
    </row>
    <row r="2217" spans="4:4">
      <c r="D2217" s="177"/>
    </row>
    <row r="2218" spans="4:4">
      <c r="D2218" s="177"/>
    </row>
    <row r="2219" spans="4:4">
      <c r="D2219" s="177"/>
    </row>
    <row r="2220" spans="4:4">
      <c r="D2220" s="177"/>
    </row>
    <row r="2221" spans="4:4">
      <c r="D2221" s="177"/>
    </row>
    <row r="2222" spans="4:4">
      <c r="D2222" s="177"/>
    </row>
    <row r="2223" spans="4:4">
      <c r="D2223" s="177"/>
    </row>
    <row r="2224" spans="4:4">
      <c r="D2224" s="177"/>
    </row>
    <row r="2225" spans="4:4">
      <c r="D2225" s="177"/>
    </row>
    <row r="2226" spans="4:4">
      <c r="D2226" s="177"/>
    </row>
    <row r="2227" spans="4:4">
      <c r="D2227" s="177"/>
    </row>
    <row r="2228" spans="4:4">
      <c r="D2228" s="177"/>
    </row>
    <row r="2229" spans="4:4">
      <c r="D2229" s="177"/>
    </row>
    <row r="2230" spans="4:4">
      <c r="D2230" s="177"/>
    </row>
    <row r="2231" spans="4:4">
      <c r="D2231" s="177"/>
    </row>
    <row r="2232" spans="4:4">
      <c r="D2232" s="177"/>
    </row>
    <row r="2233" spans="4:4">
      <c r="D2233" s="177"/>
    </row>
    <row r="2234" spans="4:4">
      <c r="D2234" s="177"/>
    </row>
    <row r="2235" spans="4:4">
      <c r="D2235" s="177"/>
    </row>
    <row r="2236" spans="4:4">
      <c r="D2236" s="177"/>
    </row>
    <row r="2237" spans="4:4">
      <c r="D2237" s="177"/>
    </row>
    <row r="2238" spans="4:4">
      <c r="D2238" s="177"/>
    </row>
    <row r="2239" spans="4:4">
      <c r="D2239" s="177"/>
    </row>
    <row r="2240" spans="4:4">
      <c r="D2240" s="177"/>
    </row>
    <row r="2241" spans="4:4">
      <c r="D2241" s="177"/>
    </row>
    <row r="2242" spans="4:4">
      <c r="D2242" s="177"/>
    </row>
    <row r="2243" spans="4:4">
      <c r="D2243" s="177"/>
    </row>
    <row r="2244" spans="4:4">
      <c r="D2244" s="177"/>
    </row>
    <row r="2245" spans="4:4">
      <c r="D2245" s="177"/>
    </row>
    <row r="2246" spans="4:4">
      <c r="D2246" s="177"/>
    </row>
    <row r="2247" spans="4:4">
      <c r="D2247" s="177"/>
    </row>
    <row r="2248" spans="4:4">
      <c r="D2248" s="177"/>
    </row>
    <row r="2249" spans="4:4">
      <c r="D2249" s="177"/>
    </row>
    <row r="2250" spans="4:4">
      <c r="D2250" s="177"/>
    </row>
    <row r="2251" spans="4:4">
      <c r="D2251" s="177"/>
    </row>
    <row r="2252" spans="4:4">
      <c r="D2252" s="177"/>
    </row>
    <row r="2253" spans="4:4">
      <c r="D2253" s="177"/>
    </row>
    <row r="2254" spans="4:4">
      <c r="D2254" s="177"/>
    </row>
    <row r="2255" spans="4:4">
      <c r="D2255" s="177"/>
    </row>
    <row r="2256" spans="4:4">
      <c r="D2256" s="177"/>
    </row>
    <row r="2257" spans="4:4">
      <c r="D2257" s="177"/>
    </row>
    <row r="2258" spans="4:4">
      <c r="D2258" s="177"/>
    </row>
    <row r="2259" spans="4:4">
      <c r="D2259" s="177"/>
    </row>
    <row r="2260" spans="4:4">
      <c r="D2260" s="177"/>
    </row>
    <row r="2261" spans="4:4">
      <c r="D2261" s="177"/>
    </row>
    <row r="2262" spans="4:4">
      <c r="D2262" s="177"/>
    </row>
    <row r="2263" spans="4:4">
      <c r="D2263" s="177"/>
    </row>
    <row r="2264" spans="4:4">
      <c r="D2264" s="177"/>
    </row>
    <row r="2265" spans="4:4">
      <c r="D2265" s="177"/>
    </row>
    <row r="2266" spans="4:4">
      <c r="D2266" s="177"/>
    </row>
    <row r="2267" spans="4:4">
      <c r="D2267" s="177"/>
    </row>
    <row r="2268" spans="4:4">
      <c r="D2268" s="177"/>
    </row>
    <row r="2269" spans="4:4">
      <c r="D2269" s="177"/>
    </row>
    <row r="2270" spans="4:4">
      <c r="D2270" s="177"/>
    </row>
    <row r="2271" spans="4:4">
      <c r="D2271" s="177"/>
    </row>
    <row r="2272" spans="4:4">
      <c r="D2272" s="177"/>
    </row>
    <row r="2273" spans="4:4">
      <c r="D2273" s="177"/>
    </row>
    <row r="2274" spans="4:4">
      <c r="D2274" s="177"/>
    </row>
    <row r="2275" spans="4:4">
      <c r="D2275" s="177"/>
    </row>
    <row r="2276" spans="4:4">
      <c r="D2276" s="177"/>
    </row>
    <row r="2277" spans="4:4">
      <c r="D2277" s="177"/>
    </row>
    <row r="2278" spans="4:4">
      <c r="D2278" s="177"/>
    </row>
    <row r="2279" spans="4:4">
      <c r="D2279" s="177"/>
    </row>
    <row r="2280" spans="4:4">
      <c r="D2280" s="177"/>
    </row>
    <row r="2281" spans="4:4">
      <c r="D2281" s="177"/>
    </row>
    <row r="2282" spans="4:4">
      <c r="D2282" s="177"/>
    </row>
    <row r="2283" spans="4:4">
      <c r="D2283" s="177"/>
    </row>
    <row r="2284" spans="4:4">
      <c r="D2284" s="177"/>
    </row>
    <row r="2285" spans="4:4">
      <c r="D2285" s="177"/>
    </row>
    <row r="2286" spans="4:4">
      <c r="D2286" s="177"/>
    </row>
    <row r="2287" spans="4:4">
      <c r="D2287" s="177"/>
    </row>
    <row r="2288" spans="4:4">
      <c r="D2288" s="177"/>
    </row>
    <row r="2289" spans="4:4">
      <c r="D2289" s="177"/>
    </row>
    <row r="2290" spans="4:4">
      <c r="D2290" s="177"/>
    </row>
    <row r="2291" spans="4:4">
      <c r="D2291" s="177"/>
    </row>
    <row r="2292" spans="4:4">
      <c r="D2292" s="177"/>
    </row>
    <row r="2293" spans="4:4">
      <c r="D2293" s="177"/>
    </row>
    <row r="2294" spans="4:4">
      <c r="D2294" s="177"/>
    </row>
    <row r="2295" spans="4:4">
      <c r="D2295" s="177"/>
    </row>
    <row r="2296" spans="4:4">
      <c r="D2296" s="177"/>
    </row>
    <row r="2297" spans="4:4">
      <c r="D2297" s="177"/>
    </row>
    <row r="2298" spans="4:4">
      <c r="D2298" s="177"/>
    </row>
    <row r="2299" spans="4:4">
      <c r="D2299" s="177"/>
    </row>
    <row r="2300" spans="4:4">
      <c r="D2300" s="177"/>
    </row>
    <row r="2301" spans="4:4">
      <c r="D2301" s="177"/>
    </row>
    <row r="2302" spans="4:4">
      <c r="D2302" s="177"/>
    </row>
    <row r="2303" spans="4:4">
      <c r="D2303" s="177"/>
    </row>
    <row r="2304" spans="4:4">
      <c r="D2304" s="177"/>
    </row>
    <row r="2305" spans="4:4">
      <c r="D2305" s="177"/>
    </row>
    <row r="2306" spans="4:4">
      <c r="D2306" s="177"/>
    </row>
    <row r="2307" spans="4:4">
      <c r="D2307" s="177"/>
    </row>
    <row r="2308" spans="4:4">
      <c r="D2308" s="177"/>
    </row>
    <row r="2309" spans="4:4">
      <c r="D2309" s="177"/>
    </row>
    <row r="2310" spans="4:4">
      <c r="D2310" s="177"/>
    </row>
    <row r="2311" spans="4:4">
      <c r="D2311" s="177"/>
    </row>
    <row r="2312" spans="4:4">
      <c r="D2312" s="177"/>
    </row>
    <row r="2313" spans="4:4">
      <c r="D2313" s="177"/>
    </row>
    <row r="2314" spans="4:4">
      <c r="D2314" s="177"/>
    </row>
    <row r="2315" spans="4:4">
      <c r="D2315" s="177"/>
    </row>
    <row r="2316" spans="4:4">
      <c r="D2316" s="177"/>
    </row>
    <row r="2317" spans="4:4">
      <c r="D2317" s="177"/>
    </row>
    <row r="2318" spans="4:4">
      <c r="D2318" s="177"/>
    </row>
    <row r="2319" spans="4:4">
      <c r="D2319" s="177"/>
    </row>
    <row r="2320" spans="4:4">
      <c r="D2320" s="177"/>
    </row>
    <row r="2321" spans="4:4">
      <c r="D2321" s="177"/>
    </row>
    <row r="2322" spans="4:4">
      <c r="D2322" s="177"/>
    </row>
    <row r="2323" spans="4:4">
      <c r="D2323" s="177"/>
    </row>
    <row r="2324" spans="4:4">
      <c r="D2324" s="177"/>
    </row>
    <row r="2325" spans="4:4">
      <c r="D2325" s="177"/>
    </row>
    <row r="2326" spans="4:4">
      <c r="D2326" s="177"/>
    </row>
    <row r="2327" spans="4:4">
      <c r="D2327" s="177"/>
    </row>
    <row r="2328" spans="4:4">
      <c r="D2328" s="177"/>
    </row>
    <row r="2329" spans="4:4">
      <c r="D2329" s="177"/>
    </row>
    <row r="2330" spans="4:4">
      <c r="D2330" s="177"/>
    </row>
    <row r="2331" spans="4:4">
      <c r="D2331" s="177"/>
    </row>
    <row r="2332" spans="4:4">
      <c r="D2332" s="177"/>
    </row>
    <row r="2333" spans="4:4">
      <c r="D2333" s="177"/>
    </row>
    <row r="2334" spans="4:4">
      <c r="D2334" s="177"/>
    </row>
    <row r="2335" spans="4:4">
      <c r="D2335" s="177"/>
    </row>
    <row r="2336" spans="4:4">
      <c r="D2336" s="177"/>
    </row>
    <row r="2337" spans="4:4">
      <c r="D2337" s="177"/>
    </row>
    <row r="2338" spans="4:4">
      <c r="D2338" s="177"/>
    </row>
    <row r="2339" spans="4:4">
      <c r="D2339" s="177"/>
    </row>
    <row r="2340" spans="4:4">
      <c r="D2340" s="177"/>
    </row>
    <row r="2341" spans="4:4">
      <c r="D2341" s="177"/>
    </row>
    <row r="2342" spans="4:4">
      <c r="D2342" s="177"/>
    </row>
    <row r="2343" spans="4:4">
      <c r="D2343" s="177"/>
    </row>
    <row r="2344" spans="4:4">
      <c r="D2344" s="177"/>
    </row>
    <row r="2345" spans="4:4">
      <c r="D2345" s="177"/>
    </row>
    <row r="2346" spans="4:4">
      <c r="D2346" s="177"/>
    </row>
    <row r="2347" spans="4:4">
      <c r="D2347" s="177"/>
    </row>
    <row r="2348" spans="4:4">
      <c r="D2348" s="177"/>
    </row>
    <row r="2349" spans="4:4">
      <c r="D2349" s="177"/>
    </row>
    <row r="2350" spans="4:4">
      <c r="D2350" s="177"/>
    </row>
    <row r="2351" spans="4:4">
      <c r="D2351" s="177"/>
    </row>
    <row r="2352" spans="4:4">
      <c r="D2352" s="177"/>
    </row>
    <row r="2353" spans="4:4">
      <c r="D2353" s="177"/>
    </row>
    <row r="2354" spans="4:4">
      <c r="D2354" s="177"/>
    </row>
    <row r="2355" spans="4:4">
      <c r="D2355" s="177"/>
    </row>
    <row r="2356" spans="4:4">
      <c r="D2356" s="177"/>
    </row>
    <row r="2357" spans="4:4">
      <c r="D2357" s="177"/>
    </row>
    <row r="2358" spans="4:4">
      <c r="D2358" s="177"/>
    </row>
    <row r="2359" spans="4:4">
      <c r="D2359" s="177"/>
    </row>
    <row r="2360" spans="4:4">
      <c r="D2360" s="177"/>
    </row>
    <row r="2361" spans="4:4">
      <c r="D2361" s="177"/>
    </row>
    <row r="2362" spans="4:4">
      <c r="D2362" s="177"/>
    </row>
    <row r="2363" spans="4:4">
      <c r="D2363" s="177"/>
    </row>
    <row r="2364" spans="4:4">
      <c r="D2364" s="177"/>
    </row>
    <row r="2365" spans="4:4">
      <c r="D2365" s="177"/>
    </row>
    <row r="2366" spans="4:4">
      <c r="D2366" s="177"/>
    </row>
    <row r="2367" spans="4:4">
      <c r="D2367" s="177"/>
    </row>
    <row r="2368" spans="4:4">
      <c r="D2368" s="177"/>
    </row>
    <row r="2369" spans="4:4">
      <c r="D2369" s="177"/>
    </row>
    <row r="2370" spans="4:4">
      <c r="D2370" s="177"/>
    </row>
    <row r="2371" spans="4:4">
      <c r="D2371" s="177"/>
    </row>
    <row r="2372" spans="4:4">
      <c r="D2372" s="177"/>
    </row>
    <row r="2373" spans="4:4">
      <c r="D2373" s="177"/>
    </row>
    <row r="2374" spans="4:4">
      <c r="D2374" s="177"/>
    </row>
    <row r="2375" spans="4:4">
      <c r="D2375" s="177"/>
    </row>
    <row r="2376" spans="4:4">
      <c r="D2376" s="177"/>
    </row>
    <row r="2377" spans="4:4">
      <c r="D2377" s="177"/>
    </row>
    <row r="2378" spans="4:4">
      <c r="D2378" s="177"/>
    </row>
    <row r="2379" spans="4:4">
      <c r="D2379" s="177"/>
    </row>
    <row r="2380" spans="4:4">
      <c r="D2380" s="177"/>
    </row>
    <row r="2381" spans="4:4">
      <c r="D2381" s="177"/>
    </row>
    <row r="2382" spans="4:4">
      <c r="D2382" s="177"/>
    </row>
    <row r="2383" spans="4:4">
      <c r="D2383" s="177"/>
    </row>
    <row r="2384" spans="4:4">
      <c r="D2384" s="177"/>
    </row>
    <row r="2385" spans="4:4">
      <c r="D2385" s="177"/>
    </row>
    <row r="2386" spans="4:4">
      <c r="D2386" s="177"/>
    </row>
    <row r="2387" spans="4:4">
      <c r="D2387" s="177"/>
    </row>
    <row r="2388" spans="4:4">
      <c r="D2388" s="177"/>
    </row>
    <row r="2389" spans="4:4">
      <c r="D2389" s="177"/>
    </row>
    <row r="2390" spans="4:4">
      <c r="D2390" s="177"/>
    </row>
    <row r="2391" spans="4:4">
      <c r="D2391" s="177"/>
    </row>
    <row r="2392" spans="4:4">
      <c r="D2392" s="177"/>
    </row>
    <row r="2393" spans="4:4">
      <c r="D2393" s="177"/>
    </row>
    <row r="2394" spans="4:4">
      <c r="D2394" s="177"/>
    </row>
    <row r="2395" spans="4:4">
      <c r="D2395" s="177"/>
    </row>
    <row r="2396" spans="4:4">
      <c r="D2396" s="177"/>
    </row>
    <row r="2397" spans="4:4">
      <c r="D2397" s="177"/>
    </row>
    <row r="2398" spans="4:4">
      <c r="D2398" s="177"/>
    </row>
    <row r="2399" spans="4:4">
      <c r="D2399" s="177"/>
    </row>
    <row r="2400" spans="4:4">
      <c r="D2400" s="177"/>
    </row>
    <row r="2401" spans="4:4">
      <c r="D2401" s="177"/>
    </row>
    <row r="2402" spans="4:4">
      <c r="D2402" s="177"/>
    </row>
    <row r="2403" spans="4:4">
      <c r="D2403" s="177"/>
    </row>
    <row r="2404" spans="4:4">
      <c r="D2404" s="177"/>
    </row>
    <row r="2405" spans="4:4">
      <c r="D2405" s="177"/>
    </row>
    <row r="2406" spans="4:4">
      <c r="D2406" s="177"/>
    </row>
    <row r="2407" spans="4:4">
      <c r="D2407" s="177"/>
    </row>
    <row r="2408" spans="4:4">
      <c r="D2408" s="177"/>
    </row>
    <row r="2409" spans="4:4">
      <c r="D2409" s="177"/>
    </row>
    <row r="2410" spans="4:4">
      <c r="D2410" s="177"/>
    </row>
    <row r="2411" spans="4:4">
      <c r="D2411" s="177"/>
    </row>
    <row r="2412" spans="4:4">
      <c r="D2412" s="177"/>
    </row>
    <row r="2413" spans="4:4">
      <c r="D2413" s="177"/>
    </row>
    <row r="2414" spans="4:4">
      <c r="D2414" s="177"/>
    </row>
    <row r="2415" spans="4:4">
      <c r="D2415" s="177"/>
    </row>
    <row r="2416" spans="4:4">
      <c r="D2416" s="177"/>
    </row>
    <row r="2417" spans="4:4">
      <c r="D2417" s="177"/>
    </row>
    <row r="2418" spans="4:4">
      <c r="D2418" s="177"/>
    </row>
    <row r="2419" spans="4:4">
      <c r="D2419" s="177"/>
    </row>
    <row r="2420" spans="4:4">
      <c r="D2420" s="177"/>
    </row>
    <row r="2421" spans="4:4">
      <c r="D2421" s="177"/>
    </row>
    <row r="2422" spans="4:4">
      <c r="D2422" s="177"/>
    </row>
    <row r="2423" spans="4:4">
      <c r="D2423" s="177"/>
    </row>
    <row r="2424" spans="4:4">
      <c r="D2424" s="177"/>
    </row>
    <row r="2425" spans="4:4">
      <c r="D2425" s="177"/>
    </row>
    <row r="2426" spans="4:4">
      <c r="D2426" s="177"/>
    </row>
    <row r="2427" spans="4:4">
      <c r="D2427" s="177"/>
    </row>
    <row r="2428" spans="4:4">
      <c r="D2428" s="177"/>
    </row>
    <row r="2429" spans="4:4">
      <c r="D2429" s="177"/>
    </row>
    <row r="2430" spans="4:4">
      <c r="D2430" s="177"/>
    </row>
    <row r="2431" spans="4:4">
      <c r="D2431" s="177"/>
    </row>
    <row r="2432" spans="4:4">
      <c r="D2432" s="177"/>
    </row>
    <row r="2433" spans="4:4">
      <c r="D2433" s="177"/>
    </row>
    <row r="2434" spans="4:4">
      <c r="D2434" s="177"/>
    </row>
    <row r="2435" spans="4:4">
      <c r="D2435" s="177"/>
    </row>
    <row r="2436" spans="4:4">
      <c r="D2436" s="177"/>
    </row>
    <row r="2437" spans="4:4">
      <c r="D2437" s="177"/>
    </row>
    <row r="2438" spans="4:4">
      <c r="D2438" s="177"/>
    </row>
    <row r="2439" spans="4:4">
      <c r="D2439" s="177"/>
    </row>
    <row r="2440" spans="4:4">
      <c r="D2440" s="177"/>
    </row>
    <row r="2441" spans="4:4">
      <c r="D2441" s="177"/>
    </row>
    <row r="2442" spans="4:4">
      <c r="D2442" s="177"/>
    </row>
    <row r="2443" spans="4:4">
      <c r="D2443" s="177"/>
    </row>
    <row r="2444" spans="4:4">
      <c r="D2444" s="177"/>
    </row>
    <row r="2445" spans="4:4">
      <c r="D2445" s="177"/>
    </row>
    <row r="2446" spans="4:4">
      <c r="D2446" s="177"/>
    </row>
    <row r="2447" spans="4:4">
      <c r="D2447" s="177"/>
    </row>
    <row r="2448" spans="4:4">
      <c r="D2448" s="177"/>
    </row>
    <row r="2449" spans="4:4">
      <c r="D2449" s="177"/>
    </row>
    <row r="2450" spans="4:4">
      <c r="D2450" s="177"/>
    </row>
    <row r="2451" spans="4:4">
      <c r="D2451" s="177"/>
    </row>
    <row r="2452" spans="4:4">
      <c r="D2452" s="177"/>
    </row>
    <row r="2453" spans="4:4">
      <c r="D2453" s="177"/>
    </row>
    <row r="2454" spans="4:4">
      <c r="D2454" s="177"/>
    </row>
    <row r="2455" spans="4:4">
      <c r="D2455" s="177"/>
    </row>
    <row r="2456" spans="4:4">
      <c r="D2456" s="177"/>
    </row>
    <row r="2457" spans="4:4">
      <c r="D2457" s="177"/>
    </row>
    <row r="2458" spans="4:4">
      <c r="D2458" s="177"/>
    </row>
    <row r="2459" spans="4:4">
      <c r="D2459" s="177"/>
    </row>
    <row r="2460" spans="4:4">
      <c r="D2460" s="177"/>
    </row>
    <row r="2461" spans="4:4">
      <c r="D2461" s="177"/>
    </row>
    <row r="2462" spans="4:4">
      <c r="D2462" s="177"/>
    </row>
    <row r="2463" spans="4:4">
      <c r="D2463" s="177"/>
    </row>
    <row r="2464" spans="4:4">
      <c r="D2464" s="177"/>
    </row>
    <row r="2465" spans="4:4">
      <c r="D2465" s="177"/>
    </row>
    <row r="2466" spans="4:4">
      <c r="D2466" s="177"/>
    </row>
    <row r="2467" spans="4:4">
      <c r="D2467" s="177"/>
    </row>
    <row r="2468" spans="4:4">
      <c r="D2468" s="177"/>
    </row>
    <row r="2469" spans="4:4">
      <c r="D2469" s="177"/>
    </row>
    <row r="2470" spans="4:4">
      <c r="D2470" s="177"/>
    </row>
    <row r="2471" spans="4:4">
      <c r="D2471" s="177"/>
    </row>
    <row r="2472" spans="4:4">
      <c r="D2472" s="177"/>
    </row>
    <row r="2473" spans="4:4">
      <c r="D2473" s="177"/>
    </row>
    <row r="2474" spans="4:4">
      <c r="D2474" s="177"/>
    </row>
    <row r="2475" spans="4:4">
      <c r="D2475" s="177"/>
    </row>
    <row r="2476" spans="4:4">
      <c r="D2476" s="177"/>
    </row>
    <row r="2477" spans="4:4">
      <c r="D2477" s="177"/>
    </row>
    <row r="2478" spans="4:4">
      <c r="D2478" s="177"/>
    </row>
    <row r="2479" spans="4:4">
      <c r="D2479" s="177"/>
    </row>
    <row r="2480" spans="4:4">
      <c r="D2480" s="177"/>
    </row>
    <row r="2481" spans="4:4">
      <c r="D2481" s="177"/>
    </row>
    <row r="2482" spans="4:4">
      <c r="D2482" s="177"/>
    </row>
    <row r="2483" spans="4:4">
      <c r="D2483" s="177"/>
    </row>
    <row r="2484" spans="4:4">
      <c r="D2484" s="177"/>
    </row>
    <row r="2485" spans="4:4">
      <c r="D2485" s="177"/>
    </row>
    <row r="2486" spans="4:4">
      <c r="D2486" s="177"/>
    </row>
    <row r="2487" spans="4:4">
      <c r="D2487" s="177"/>
    </row>
    <row r="2488" spans="4:4">
      <c r="D2488" s="177"/>
    </row>
    <row r="2489" spans="4:4">
      <c r="D2489" s="177"/>
    </row>
    <row r="2490" spans="4:4">
      <c r="D2490" s="177"/>
    </row>
    <row r="2491" spans="4:4">
      <c r="D2491" s="177"/>
    </row>
    <row r="2492" spans="4:4">
      <c r="D2492" s="177"/>
    </row>
    <row r="2493" spans="4:4">
      <c r="D2493" s="177"/>
    </row>
    <row r="2494" spans="4:4">
      <c r="D2494" s="177"/>
    </row>
    <row r="2495" spans="4:4">
      <c r="D2495" s="177"/>
    </row>
    <row r="2496" spans="4:4">
      <c r="D2496" s="177"/>
    </row>
    <row r="2497" spans="4:4">
      <c r="D2497" s="177"/>
    </row>
    <row r="2498" spans="4:4">
      <c r="D2498" s="177"/>
    </row>
    <row r="2499" spans="4:4">
      <c r="D2499" s="177"/>
    </row>
    <row r="2500" spans="4:4">
      <c r="D2500" s="177"/>
    </row>
    <row r="2501" spans="4:4">
      <c r="D2501" s="177"/>
    </row>
    <row r="2502" spans="4:4">
      <c r="D2502" s="177"/>
    </row>
    <row r="2503" spans="4:4">
      <c r="D2503" s="177"/>
    </row>
    <row r="2504" spans="4:4">
      <c r="D2504" s="177"/>
    </row>
    <row r="2505" spans="4:4">
      <c r="D2505" s="177"/>
    </row>
    <row r="2506" spans="4:4">
      <c r="D2506" s="177"/>
    </row>
    <row r="2507" spans="4:4">
      <c r="D2507" s="177"/>
    </row>
    <row r="2508" spans="4:4">
      <c r="D2508" s="177"/>
    </row>
    <row r="2509" spans="4:4">
      <c r="D2509" s="177"/>
    </row>
    <row r="2510" spans="4:4">
      <c r="D2510" s="177"/>
    </row>
    <row r="2511" spans="4:4">
      <c r="D2511" s="177"/>
    </row>
    <row r="2512" spans="4:4">
      <c r="D2512" s="177"/>
    </row>
    <row r="2513" spans="4:4">
      <c r="D2513" s="177"/>
    </row>
    <row r="2514" spans="4:4">
      <c r="D2514" s="177"/>
    </row>
    <row r="2515" spans="4:4">
      <c r="D2515" s="177"/>
    </row>
    <row r="2516" spans="4:4">
      <c r="D2516" s="177"/>
    </row>
    <row r="2517" spans="4:4">
      <c r="D2517" s="177"/>
    </row>
    <row r="2518" spans="4:4">
      <c r="D2518" s="177"/>
    </row>
    <row r="2519" spans="4:4">
      <c r="D2519" s="177"/>
    </row>
    <row r="2520" spans="4:4">
      <c r="D2520" s="177"/>
    </row>
    <row r="2521" spans="4:4">
      <c r="D2521" s="177"/>
    </row>
    <row r="2522" spans="4:4">
      <c r="D2522" s="177"/>
    </row>
    <row r="2523" spans="4:4">
      <c r="D2523" s="177"/>
    </row>
    <row r="2524" spans="4:4">
      <c r="D2524" s="177"/>
    </row>
    <row r="2525" spans="4:4">
      <c r="D2525" s="177"/>
    </row>
    <row r="2526" spans="4:4">
      <c r="D2526" s="177"/>
    </row>
    <row r="2527" spans="4:4">
      <c r="D2527" s="177"/>
    </row>
    <row r="2528" spans="4:4">
      <c r="D2528" s="177"/>
    </row>
    <row r="2529" spans="4:4">
      <c r="D2529" s="177"/>
    </row>
    <row r="2530" spans="4:4">
      <c r="D2530" s="177"/>
    </row>
    <row r="2531" spans="4:4">
      <c r="D2531" s="177"/>
    </row>
    <row r="2532" spans="4:4">
      <c r="D2532" s="177"/>
    </row>
    <row r="2533" spans="4:4">
      <c r="D2533" s="177"/>
    </row>
    <row r="2534" spans="4:4">
      <c r="D2534" s="177"/>
    </row>
    <row r="2535" spans="4:4">
      <c r="D2535" s="177"/>
    </row>
    <row r="2536" spans="4:4">
      <c r="D2536" s="177"/>
    </row>
    <row r="2537" spans="4:4">
      <c r="D2537" s="177"/>
    </row>
    <row r="2538" spans="4:4">
      <c r="D2538" s="177"/>
    </row>
    <row r="2539" spans="4:4">
      <c r="D2539" s="177"/>
    </row>
    <row r="2540" spans="4:4">
      <c r="D2540" s="177"/>
    </row>
    <row r="2541" spans="4:4">
      <c r="D2541" s="177"/>
    </row>
    <row r="2542" spans="4:4">
      <c r="D2542" s="177"/>
    </row>
    <row r="2543" spans="4:4">
      <c r="D2543" s="177"/>
    </row>
    <row r="2544" spans="4:4">
      <c r="D2544" s="177"/>
    </row>
    <row r="2545" spans="4:4">
      <c r="D2545" s="177"/>
    </row>
    <row r="2546" spans="4:4">
      <c r="D2546" s="177"/>
    </row>
    <row r="2547" spans="4:4">
      <c r="D2547" s="177"/>
    </row>
    <row r="2548" spans="4:4">
      <c r="D2548" s="177"/>
    </row>
    <row r="2549" spans="4:4">
      <c r="D2549" s="177"/>
    </row>
    <row r="2550" spans="4:4">
      <c r="D2550" s="177"/>
    </row>
    <row r="2551" spans="4:4">
      <c r="D2551" s="177"/>
    </row>
    <row r="2552" spans="4:4">
      <c r="D2552" s="177"/>
    </row>
    <row r="2553" spans="4:4">
      <c r="D2553" s="177"/>
    </row>
    <row r="2554" spans="4:4">
      <c r="D2554" s="177"/>
    </row>
    <row r="2555" spans="4:4">
      <c r="D2555" s="177"/>
    </row>
    <row r="2556" spans="4:4">
      <c r="D2556" s="177"/>
    </row>
    <row r="2557" spans="4:4">
      <c r="D2557" s="177"/>
    </row>
    <row r="2558" spans="4:4">
      <c r="D2558" s="177"/>
    </row>
    <row r="2559" spans="4:4">
      <c r="D2559" s="177"/>
    </row>
    <row r="2560" spans="4:4">
      <c r="D2560" s="177"/>
    </row>
    <row r="2561" spans="4:4">
      <c r="D2561" s="177"/>
    </row>
    <row r="2562" spans="4:4">
      <c r="D2562" s="177"/>
    </row>
    <row r="2563" spans="4:4">
      <c r="D2563" s="177"/>
    </row>
    <row r="2564" spans="4:4">
      <c r="D2564" s="177"/>
    </row>
    <row r="2565" spans="4:4">
      <c r="D2565" s="177"/>
    </row>
    <row r="2566" spans="4:4">
      <c r="D2566" s="177"/>
    </row>
    <row r="2567" spans="4:4">
      <c r="D2567" s="177"/>
    </row>
    <row r="2568" spans="4:4">
      <c r="D2568" s="177"/>
    </row>
    <row r="2569" spans="4:4">
      <c r="D2569" s="177"/>
    </row>
    <row r="2570" spans="4:4">
      <c r="D2570" s="177"/>
    </row>
    <row r="2571" spans="4:4">
      <c r="D2571" s="177"/>
    </row>
    <row r="2572" spans="4:4">
      <c r="D2572" s="177"/>
    </row>
    <row r="2573" spans="4:4">
      <c r="D2573" s="177"/>
    </row>
    <row r="2574" spans="4:4">
      <c r="D2574" s="177"/>
    </row>
    <row r="2575" spans="4:4">
      <c r="D2575" s="177"/>
    </row>
    <row r="2576" spans="4:4">
      <c r="D2576" s="177"/>
    </row>
    <row r="2577" spans="4:4">
      <c r="D2577" s="177"/>
    </row>
    <row r="2578" spans="4:4">
      <c r="D2578" s="177"/>
    </row>
    <row r="2579" spans="4:4">
      <c r="D2579" s="177"/>
    </row>
    <row r="2580" spans="4:4">
      <c r="D2580" s="177"/>
    </row>
    <row r="2581" spans="4:4">
      <c r="D2581" s="177"/>
    </row>
    <row r="2582" spans="4:4">
      <c r="D2582" s="177"/>
    </row>
    <row r="2583" spans="4:4">
      <c r="D2583" s="177"/>
    </row>
    <row r="2584" spans="4:4">
      <c r="D2584" s="177"/>
    </row>
    <row r="2585" spans="4:4">
      <c r="D2585" s="177"/>
    </row>
    <row r="2586" spans="4:4">
      <c r="D2586" s="177"/>
    </row>
    <row r="2587" spans="4:4">
      <c r="D2587" s="177"/>
    </row>
    <row r="2588" spans="4:4">
      <c r="D2588" s="177"/>
    </row>
    <row r="2589" spans="4:4">
      <c r="D2589" s="177"/>
    </row>
    <row r="2590" spans="4:4">
      <c r="D2590" s="177"/>
    </row>
    <row r="2591" spans="4:4">
      <c r="D2591" s="177"/>
    </row>
    <row r="2592" spans="4:4">
      <c r="D2592" s="177"/>
    </row>
    <row r="2593" spans="4:4">
      <c r="D2593" s="177"/>
    </row>
    <row r="2594" spans="4:4">
      <c r="D2594" s="177"/>
    </row>
    <row r="2595" spans="4:4">
      <c r="D2595" s="177"/>
    </row>
    <row r="2596" spans="4:4">
      <c r="D2596" s="177"/>
    </row>
    <row r="2597" spans="4:4">
      <c r="D2597" s="177"/>
    </row>
    <row r="2598" spans="4:4">
      <c r="D2598" s="177"/>
    </row>
    <row r="2599" spans="4:4">
      <c r="D2599" s="177"/>
    </row>
    <row r="2600" spans="4:4">
      <c r="D2600" s="177"/>
    </row>
    <row r="2601" spans="4:4">
      <c r="D2601" s="177"/>
    </row>
    <row r="2602" spans="4:4">
      <c r="D2602" s="177"/>
    </row>
    <row r="2603" spans="4:4">
      <c r="D2603" s="177"/>
    </row>
    <row r="2604" spans="4:4">
      <c r="D2604" s="177"/>
    </row>
    <row r="2605" spans="4:4">
      <c r="D2605" s="177"/>
    </row>
    <row r="2606" spans="4:4">
      <c r="D2606" s="177"/>
    </row>
    <row r="2607" spans="4:4">
      <c r="D2607" s="177"/>
    </row>
    <row r="2608" spans="4:4">
      <c r="D2608" s="177"/>
    </row>
    <row r="2609" spans="4:4">
      <c r="D2609" s="177"/>
    </row>
    <row r="2610" spans="4:4">
      <c r="D2610" s="177"/>
    </row>
    <row r="2611" spans="4:4">
      <c r="D2611" s="177"/>
    </row>
    <row r="2612" spans="4:4">
      <c r="D2612" s="177"/>
    </row>
    <row r="2613" spans="4:4">
      <c r="D2613" s="177"/>
    </row>
    <row r="2614" spans="4:4">
      <c r="D2614" s="177"/>
    </row>
    <row r="2615" spans="4:4">
      <c r="D2615" s="177"/>
    </row>
    <row r="2616" spans="4:4">
      <c r="D2616" s="177"/>
    </row>
    <row r="2617" spans="4:4">
      <c r="D2617" s="177"/>
    </row>
    <row r="2618" spans="4:4">
      <c r="D2618" s="177"/>
    </row>
    <row r="2619" spans="4:4">
      <c r="D2619" s="177"/>
    </row>
    <row r="2620" spans="4:4">
      <c r="D2620" s="177"/>
    </row>
    <row r="2621" spans="4:4">
      <c r="D2621" s="177"/>
    </row>
    <row r="2622" spans="4:4">
      <c r="D2622" s="177"/>
    </row>
    <row r="2623" spans="4:4">
      <c r="D2623" s="177"/>
    </row>
    <row r="2624" spans="4:4">
      <c r="D2624" s="177"/>
    </row>
    <row r="2625" spans="4:4">
      <c r="D2625" s="177"/>
    </row>
    <row r="2626" spans="4:4">
      <c r="D2626" s="177"/>
    </row>
    <row r="2627" spans="4:4">
      <c r="D2627" s="177"/>
    </row>
    <row r="2628" spans="4:4">
      <c r="D2628" s="177"/>
    </row>
    <row r="2629" spans="4:4">
      <c r="D2629" s="177"/>
    </row>
    <row r="2630" spans="4:4">
      <c r="D2630" s="177"/>
    </row>
    <row r="2631" spans="4:4">
      <c r="D2631" s="177"/>
    </row>
    <row r="2632" spans="4:4">
      <c r="D2632" s="177"/>
    </row>
    <row r="2633" spans="4:4">
      <c r="D2633" s="177"/>
    </row>
    <row r="2634" spans="4:4">
      <c r="D2634" s="177"/>
    </row>
    <row r="2635" spans="4:4">
      <c r="D2635" s="177"/>
    </row>
    <row r="2636" spans="4:4">
      <c r="D2636" s="177"/>
    </row>
    <row r="2637" spans="4:4">
      <c r="D2637" s="177"/>
    </row>
    <row r="2638" spans="4:4">
      <c r="D2638" s="177"/>
    </row>
    <row r="2639" spans="4:4">
      <c r="D2639" s="177"/>
    </row>
    <row r="2640" spans="4:4">
      <c r="D2640" s="177"/>
    </row>
    <row r="2641" spans="4:4">
      <c r="D2641" s="177"/>
    </row>
    <row r="2642" spans="4:4">
      <c r="D2642" s="177"/>
    </row>
    <row r="2643" spans="4:4">
      <c r="D2643" s="177"/>
    </row>
    <row r="2644" spans="4:4">
      <c r="D2644" s="177"/>
    </row>
    <row r="2645" spans="4:4">
      <c r="D2645" s="177"/>
    </row>
    <row r="2646" spans="4:4">
      <c r="D2646" s="177"/>
    </row>
    <row r="2647" spans="4:4">
      <c r="D2647" s="177"/>
    </row>
    <row r="2648" spans="4:4">
      <c r="D2648" s="177"/>
    </row>
    <row r="2649" spans="4:4">
      <c r="D2649" s="177"/>
    </row>
    <row r="2650" spans="4:4">
      <c r="D2650" s="177"/>
    </row>
    <row r="2651" spans="4:4">
      <c r="D2651" s="177"/>
    </row>
    <row r="2652" spans="4:4">
      <c r="D2652" s="177"/>
    </row>
    <row r="2653" spans="4:4">
      <c r="D2653" s="177"/>
    </row>
    <row r="2654" spans="4:4">
      <c r="D2654" s="177"/>
    </row>
    <row r="2655" spans="4:4">
      <c r="D2655" s="177"/>
    </row>
    <row r="2656" spans="4:4">
      <c r="D2656" s="177"/>
    </row>
    <row r="2657" spans="4:4">
      <c r="D2657" s="177"/>
    </row>
    <row r="2658" spans="4:4">
      <c r="D2658" s="177"/>
    </row>
    <row r="2659" spans="4:4">
      <c r="D2659" s="177"/>
    </row>
    <row r="2660" spans="4:4">
      <c r="D2660" s="177"/>
    </row>
    <row r="2661" spans="4:4">
      <c r="D2661" s="177"/>
    </row>
    <row r="2662" spans="4:4">
      <c r="D2662" s="177"/>
    </row>
    <row r="2663" spans="4:4">
      <c r="D2663" s="177"/>
    </row>
    <row r="2664" spans="4:4">
      <c r="D2664" s="177"/>
    </row>
    <row r="2665" spans="4:4">
      <c r="D2665" s="177"/>
    </row>
    <row r="2666" spans="4:4">
      <c r="D2666" s="177"/>
    </row>
    <row r="2667" spans="4:4">
      <c r="D2667" s="177"/>
    </row>
    <row r="2668" spans="4:4">
      <c r="D2668" s="177"/>
    </row>
    <row r="2669" spans="4:4">
      <c r="D2669" s="177"/>
    </row>
    <row r="2670" spans="4:4">
      <c r="D2670" s="177"/>
    </row>
    <row r="2671" spans="4:4">
      <c r="D2671" s="177"/>
    </row>
    <row r="2672" spans="4:4">
      <c r="D2672" s="177"/>
    </row>
    <row r="2673" spans="4:4">
      <c r="D2673" s="177"/>
    </row>
    <row r="2674" spans="4:4">
      <c r="D2674" s="177"/>
    </row>
    <row r="2675" spans="4:4">
      <c r="D2675" s="177"/>
    </row>
    <row r="2676" spans="4:4">
      <c r="D2676" s="177"/>
    </row>
    <row r="2677" spans="4:4">
      <c r="D2677" s="177"/>
    </row>
    <row r="2678" spans="4:4">
      <c r="D2678" s="177"/>
    </row>
    <row r="2679" spans="4:4">
      <c r="D2679" s="177"/>
    </row>
    <row r="2680" spans="4:4">
      <c r="D2680" s="177"/>
    </row>
    <row r="2681" spans="4:4">
      <c r="D2681" s="177"/>
    </row>
    <row r="2682" spans="4:4">
      <c r="D2682" s="177"/>
    </row>
    <row r="2683" spans="4:4">
      <c r="D2683" s="177"/>
    </row>
    <row r="2684" spans="4:4">
      <c r="D2684" s="177"/>
    </row>
    <row r="2685" spans="4:4">
      <c r="D2685" s="177"/>
    </row>
    <row r="2686" spans="4:4">
      <c r="D2686" s="177"/>
    </row>
    <row r="2687" spans="4:4">
      <c r="D2687" s="177"/>
    </row>
    <row r="2688" spans="4:4">
      <c r="D2688" s="177"/>
    </row>
    <row r="2689" spans="4:4">
      <c r="D2689" s="177"/>
    </row>
    <row r="2690" spans="4:4">
      <c r="D2690" s="177"/>
    </row>
    <row r="2691" spans="4:4">
      <c r="D2691" s="177"/>
    </row>
    <row r="2692" spans="4:4">
      <c r="D2692" s="177"/>
    </row>
    <row r="2693" spans="4:4">
      <c r="D2693" s="177"/>
    </row>
    <row r="2694" spans="4:4">
      <c r="D2694" s="177"/>
    </row>
    <row r="2695" spans="4:4">
      <c r="D2695" s="177"/>
    </row>
    <row r="2696" spans="4:4">
      <c r="D2696" s="177"/>
    </row>
    <row r="2697" spans="4:4">
      <c r="D2697" s="177"/>
    </row>
    <row r="2698" spans="4:4">
      <c r="D2698" s="177"/>
    </row>
    <row r="2699" spans="4:4">
      <c r="D2699" s="177"/>
    </row>
    <row r="2700" spans="4:4">
      <c r="D2700" s="177"/>
    </row>
    <row r="2701" spans="4:4">
      <c r="D2701" s="177"/>
    </row>
    <row r="2702" spans="4:4">
      <c r="D2702" s="177"/>
    </row>
    <row r="2703" spans="4:4">
      <c r="D2703" s="177"/>
    </row>
    <row r="2704" spans="4:4">
      <c r="D2704" s="177"/>
    </row>
    <row r="2705" spans="4:4">
      <c r="D2705" s="177"/>
    </row>
    <row r="2706" spans="4:4">
      <c r="D2706" s="177"/>
    </row>
    <row r="2707" spans="4:4">
      <c r="D2707" s="177"/>
    </row>
    <row r="2708" spans="4:4">
      <c r="D2708" s="177"/>
    </row>
    <row r="2709" spans="4:4">
      <c r="D2709" s="177"/>
    </row>
    <row r="2710" spans="4:4">
      <c r="D2710" s="177"/>
    </row>
    <row r="2711" spans="4:4">
      <c r="D2711" s="177"/>
    </row>
    <row r="2712" spans="4:4">
      <c r="D2712" s="177"/>
    </row>
    <row r="2713" spans="4:4">
      <c r="D2713" s="177"/>
    </row>
    <row r="2714" spans="4:4">
      <c r="D2714" s="177"/>
    </row>
    <row r="2715" spans="4:4">
      <c r="D2715" s="177"/>
    </row>
    <row r="2716" spans="4:4">
      <c r="D2716" s="177"/>
    </row>
    <row r="2717" spans="4:4">
      <c r="D2717" s="177"/>
    </row>
    <row r="2718" spans="4:4">
      <c r="D2718" s="177"/>
    </row>
    <row r="2719" spans="4:4">
      <c r="D2719" s="177"/>
    </row>
    <row r="2720" spans="4:4">
      <c r="D2720" s="177"/>
    </row>
    <row r="2721" spans="4:4">
      <c r="D2721" s="177"/>
    </row>
    <row r="2722" spans="4:4">
      <c r="D2722" s="177"/>
    </row>
    <row r="2723" spans="4:4">
      <c r="D2723" s="177"/>
    </row>
    <row r="2724" spans="4:4">
      <c r="D2724" s="177"/>
    </row>
    <row r="2725" spans="4:4">
      <c r="D2725" s="177"/>
    </row>
    <row r="2726" spans="4:4">
      <c r="D2726" s="177"/>
    </row>
    <row r="2727" spans="4:4">
      <c r="D2727" s="177"/>
    </row>
    <row r="2728" spans="4:4">
      <c r="D2728" s="177"/>
    </row>
    <row r="2729" spans="4:4">
      <c r="D2729" s="177"/>
    </row>
    <row r="2730" spans="4:4">
      <c r="D2730" s="177"/>
    </row>
    <row r="2731" spans="4:4">
      <c r="D2731" s="177"/>
    </row>
    <row r="2732" spans="4:4">
      <c r="D2732" s="177"/>
    </row>
    <row r="2733" spans="4:4">
      <c r="D2733" s="177"/>
    </row>
    <row r="2734" spans="4:4">
      <c r="D2734" s="177"/>
    </row>
    <row r="2735" spans="4:4">
      <c r="D2735" s="177"/>
    </row>
    <row r="2736" spans="4:4">
      <c r="D2736" s="177"/>
    </row>
    <row r="2737" spans="4:4">
      <c r="D2737" s="177"/>
    </row>
    <row r="2738" spans="4:4">
      <c r="D2738" s="177"/>
    </row>
    <row r="2739" spans="4:4">
      <c r="D2739" s="177"/>
    </row>
    <row r="2740" spans="4:4">
      <c r="D2740" s="177"/>
    </row>
    <row r="2741" spans="4:4">
      <c r="D2741" s="177"/>
    </row>
    <row r="2742" spans="4:4">
      <c r="D2742" s="177"/>
    </row>
    <row r="2743" spans="4:4">
      <c r="D2743" s="177"/>
    </row>
    <row r="2744" spans="4:4">
      <c r="D2744" s="177"/>
    </row>
    <row r="2745" spans="4:4">
      <c r="D2745" s="177"/>
    </row>
    <row r="2746" spans="4:4">
      <c r="D2746" s="177"/>
    </row>
    <row r="2747" spans="4:4">
      <c r="D2747" s="177"/>
    </row>
    <row r="2748" spans="4:4">
      <c r="D2748" s="177"/>
    </row>
    <row r="2749" spans="4:4">
      <c r="D2749" s="177"/>
    </row>
    <row r="2750" spans="4:4">
      <c r="D2750" s="177"/>
    </row>
    <row r="2751" spans="4:4">
      <c r="D2751" s="177"/>
    </row>
    <row r="2752" spans="4:4">
      <c r="D2752" s="177"/>
    </row>
    <row r="2753" spans="4:4">
      <c r="D2753" s="177"/>
    </row>
    <row r="2754" spans="4:4">
      <c r="D2754" s="177"/>
    </row>
    <row r="2755" spans="4:4">
      <c r="D2755" s="177"/>
    </row>
    <row r="2756" spans="4:4">
      <c r="D2756" s="177"/>
    </row>
    <row r="2757" spans="4:4">
      <c r="D2757" s="177"/>
    </row>
    <row r="2758" spans="4:4">
      <c r="D2758" s="177"/>
    </row>
    <row r="2759" spans="4:4">
      <c r="D2759" s="177"/>
    </row>
    <row r="2760" spans="4:4">
      <c r="D2760" s="177"/>
    </row>
    <row r="2761" spans="4:4">
      <c r="D2761" s="177"/>
    </row>
    <row r="2762" spans="4:4">
      <c r="D2762" s="177"/>
    </row>
    <row r="2763" spans="4:4">
      <c r="D2763" s="177"/>
    </row>
    <row r="2764" spans="4:4">
      <c r="D2764" s="177"/>
    </row>
    <row r="2765" spans="4:4">
      <c r="D2765" s="177"/>
    </row>
    <row r="2766" spans="4:4">
      <c r="D2766" s="177"/>
    </row>
    <row r="2767" spans="4:4">
      <c r="D2767" s="177"/>
    </row>
    <row r="2768" spans="4:4">
      <c r="D2768" s="177"/>
    </row>
    <row r="2769" spans="4:4">
      <c r="D2769" s="177"/>
    </row>
    <row r="2770" spans="4:4">
      <c r="D2770" s="177"/>
    </row>
    <row r="2771" spans="4:4">
      <c r="D2771" s="177"/>
    </row>
    <row r="2772" spans="4:4">
      <c r="D2772" s="177"/>
    </row>
    <row r="2773" spans="4:4">
      <c r="D2773" s="177"/>
    </row>
    <row r="2774" spans="4:4">
      <c r="D2774" s="177"/>
    </row>
    <row r="2775" spans="4:4">
      <c r="D2775" s="177"/>
    </row>
    <row r="2776" spans="4:4">
      <c r="D2776" s="177"/>
    </row>
    <row r="2777" spans="4:4">
      <c r="D2777" s="177"/>
    </row>
    <row r="2778" spans="4:4">
      <c r="D2778" s="177"/>
    </row>
    <row r="2779" spans="4:4">
      <c r="D2779" s="177"/>
    </row>
    <row r="2780" spans="4:4">
      <c r="D2780" s="177"/>
    </row>
    <row r="2781" spans="4:4">
      <c r="D2781" s="177"/>
    </row>
    <row r="2782" spans="4:4">
      <c r="D2782" s="177"/>
    </row>
    <row r="2783" spans="4:4">
      <c r="D2783" s="177"/>
    </row>
    <row r="2784" spans="4:4">
      <c r="D2784" s="177"/>
    </row>
    <row r="2785" spans="4:4">
      <c r="D2785" s="177"/>
    </row>
    <row r="2786" spans="4:4">
      <c r="D2786" s="177"/>
    </row>
    <row r="2787" spans="4:4">
      <c r="D2787" s="177"/>
    </row>
    <row r="2788" spans="4:4">
      <c r="D2788" s="177"/>
    </row>
    <row r="2789" spans="4:4">
      <c r="D2789" s="177"/>
    </row>
    <row r="2790" spans="4:4">
      <c r="D2790" s="177"/>
    </row>
    <row r="2791" spans="4:4">
      <c r="D2791" s="177"/>
    </row>
    <row r="2792" spans="4:4">
      <c r="D2792" s="177"/>
    </row>
    <row r="2793" spans="4:4">
      <c r="D2793" s="177"/>
    </row>
    <row r="2794" spans="4:4">
      <c r="D2794" s="177"/>
    </row>
    <row r="2795" spans="4:4">
      <c r="D2795" s="177"/>
    </row>
    <row r="2796" spans="4:4">
      <c r="D2796" s="177"/>
    </row>
    <row r="2797" spans="4:4">
      <c r="D2797" s="177"/>
    </row>
    <row r="2798" spans="4:4">
      <c r="D2798" s="177"/>
    </row>
    <row r="2799" spans="4:4">
      <c r="D2799" s="177"/>
    </row>
    <row r="2800" spans="4:4">
      <c r="D2800" s="177"/>
    </row>
    <row r="2801" spans="4:4">
      <c r="D2801" s="177"/>
    </row>
    <row r="2802" spans="4:4">
      <c r="D2802" s="177"/>
    </row>
    <row r="2803" spans="4:4">
      <c r="D2803" s="177"/>
    </row>
    <row r="2804" spans="4:4">
      <c r="D2804" s="177"/>
    </row>
    <row r="2805" spans="4:4">
      <c r="D2805" s="177"/>
    </row>
    <row r="2806" spans="4:4">
      <c r="D2806" s="177"/>
    </row>
    <row r="2807" spans="4:4">
      <c r="D2807" s="177"/>
    </row>
    <row r="2808" spans="4:4">
      <c r="D2808" s="177"/>
    </row>
    <row r="2809" spans="4:4">
      <c r="D2809" s="177"/>
    </row>
    <row r="2810" spans="4:4">
      <c r="D2810" s="177"/>
    </row>
    <row r="2811" spans="4:4">
      <c r="D2811" s="177"/>
    </row>
    <row r="2812" spans="4:4">
      <c r="D2812" s="177"/>
    </row>
    <row r="2813" spans="4:4">
      <c r="D2813" s="177"/>
    </row>
    <row r="2814" spans="4:4">
      <c r="D2814" s="177"/>
    </row>
    <row r="2815" spans="4:4">
      <c r="D2815" s="177"/>
    </row>
    <row r="2816" spans="4:4">
      <c r="D2816" s="177"/>
    </row>
    <row r="2817" spans="4:4">
      <c r="D2817" s="177"/>
    </row>
    <row r="2818" spans="4:4">
      <c r="D2818" s="177"/>
    </row>
    <row r="2819" spans="4:4">
      <c r="D2819" s="177"/>
    </row>
    <row r="2820" spans="4:4">
      <c r="D2820" s="177"/>
    </row>
    <row r="2821" spans="4:4">
      <c r="D2821" s="177"/>
    </row>
    <row r="2822" spans="4:4">
      <c r="D2822" s="177"/>
    </row>
    <row r="2823" spans="4:4">
      <c r="D2823" s="177"/>
    </row>
    <row r="2824" spans="4:4">
      <c r="D2824" s="177"/>
    </row>
    <row r="2825" spans="4:4">
      <c r="D2825" s="177"/>
    </row>
    <row r="2826" spans="4:4">
      <c r="D2826" s="177"/>
    </row>
    <row r="2827" spans="4:4">
      <c r="D2827" s="177"/>
    </row>
    <row r="2828" spans="4:4">
      <c r="D2828" s="177"/>
    </row>
    <row r="2829" spans="4:4">
      <c r="D2829" s="177"/>
    </row>
    <row r="2830" spans="4:4">
      <c r="D2830" s="177"/>
    </row>
    <row r="2831" spans="4:4">
      <c r="D2831" s="177"/>
    </row>
    <row r="2832" spans="4:4">
      <c r="D2832" s="177"/>
    </row>
    <row r="2833" spans="4:4">
      <c r="D2833" s="177"/>
    </row>
    <row r="2834" spans="4:4">
      <c r="D2834" s="177"/>
    </row>
    <row r="2835" spans="4:4">
      <c r="D2835" s="177"/>
    </row>
    <row r="2836" spans="4:4">
      <c r="D2836" s="177"/>
    </row>
    <row r="2837" spans="4:4">
      <c r="D2837" s="177"/>
    </row>
    <row r="2838" spans="4:4">
      <c r="D2838" s="177"/>
    </row>
    <row r="2839" spans="4:4">
      <c r="D2839" s="177"/>
    </row>
    <row r="2840" spans="4:4">
      <c r="D2840" s="177"/>
    </row>
    <row r="2841" spans="4:4">
      <c r="D2841" s="177"/>
    </row>
    <row r="2842" spans="4:4">
      <c r="D2842" s="177"/>
    </row>
    <row r="2843" spans="4:4">
      <c r="D2843" s="177"/>
    </row>
    <row r="2844" spans="4:4">
      <c r="D2844" s="177"/>
    </row>
    <row r="2845" spans="4:4">
      <c r="D2845" s="177"/>
    </row>
    <row r="2846" spans="4:4">
      <c r="D2846" s="177"/>
    </row>
    <row r="2847" spans="4:4">
      <c r="D2847" s="177"/>
    </row>
    <row r="2848" spans="4:4">
      <c r="D2848" s="177"/>
    </row>
    <row r="2849" spans="4:4">
      <c r="D2849" s="177"/>
    </row>
    <row r="2850" spans="4:4">
      <c r="D2850" s="177"/>
    </row>
    <row r="2851" spans="4:4">
      <c r="D2851" s="177"/>
    </row>
    <row r="2852" spans="4:4">
      <c r="D2852" s="177"/>
    </row>
    <row r="2853" spans="4:4">
      <c r="D2853" s="177"/>
    </row>
    <row r="2854" spans="4:4">
      <c r="D2854" s="177"/>
    </row>
    <row r="2855" spans="4:4">
      <c r="D2855" s="177"/>
    </row>
    <row r="2856" spans="4:4">
      <c r="D2856" s="177"/>
    </row>
    <row r="2857" spans="4:4">
      <c r="D2857" s="177"/>
    </row>
    <row r="2858" spans="4:4">
      <c r="D2858" s="177"/>
    </row>
    <row r="2859" spans="4:4">
      <c r="D2859" s="177"/>
    </row>
    <row r="2860" spans="4:4">
      <c r="D2860" s="177"/>
    </row>
    <row r="2861" spans="4:4">
      <c r="D2861" s="177"/>
    </row>
    <row r="2862" spans="4:4">
      <c r="D2862" s="177"/>
    </row>
    <row r="2863" spans="4:4">
      <c r="D2863" s="177"/>
    </row>
    <row r="2864" spans="4:4">
      <c r="D2864" s="177"/>
    </row>
    <row r="2865" spans="4:4">
      <c r="D2865" s="177"/>
    </row>
    <row r="2866" spans="4:4">
      <c r="D2866" s="177"/>
    </row>
    <row r="2867" spans="4:4">
      <c r="D2867" s="177"/>
    </row>
    <row r="2868" spans="4:4">
      <c r="D2868" s="177"/>
    </row>
    <row r="2869" spans="4:4">
      <c r="D2869" s="177"/>
    </row>
    <row r="2870" spans="4:4">
      <c r="D2870" s="177"/>
    </row>
    <row r="2871" spans="4:4">
      <c r="D2871" s="177"/>
    </row>
    <row r="2872" spans="4:4">
      <c r="D2872" s="177"/>
    </row>
    <row r="2873" spans="4:4">
      <c r="D2873" s="177"/>
    </row>
    <row r="2874" spans="4:4">
      <c r="D2874" s="177"/>
    </row>
    <row r="2875" spans="4:4">
      <c r="D2875" s="177"/>
    </row>
    <row r="2876" spans="4:4">
      <c r="D2876" s="177"/>
    </row>
    <row r="2877" spans="4:4">
      <c r="D2877" s="177"/>
    </row>
    <row r="2878" spans="4:4">
      <c r="D2878" s="177"/>
    </row>
    <row r="2879" spans="4:4">
      <c r="D2879" s="177"/>
    </row>
    <row r="2880" spans="4:4">
      <c r="D2880" s="177"/>
    </row>
    <row r="2881" spans="4:4">
      <c r="D2881" s="177"/>
    </row>
    <row r="2882" spans="4:4">
      <c r="D2882" s="177"/>
    </row>
    <row r="2883" spans="4:4">
      <c r="D2883" s="177"/>
    </row>
    <row r="2884" spans="4:4">
      <c r="D2884" s="177"/>
    </row>
    <row r="2885" spans="4:4">
      <c r="D2885" s="177"/>
    </row>
    <row r="2886" spans="4:4">
      <c r="D2886" s="177"/>
    </row>
    <row r="2887" spans="4:4">
      <c r="D2887" s="177"/>
    </row>
    <row r="2888" spans="4:4">
      <c r="D2888" s="177"/>
    </row>
    <row r="2889" spans="4:4">
      <c r="D2889" s="177"/>
    </row>
    <row r="2890" spans="4:4">
      <c r="D2890" s="177"/>
    </row>
    <row r="2891" spans="4:4">
      <c r="D2891" s="177"/>
    </row>
    <row r="2892" spans="4:4">
      <c r="D2892" s="177"/>
    </row>
    <row r="2893" spans="4:4">
      <c r="D2893" s="177"/>
    </row>
    <row r="2894" spans="4:4">
      <c r="D2894" s="177"/>
    </row>
    <row r="2895" spans="4:4">
      <c r="D2895" s="177"/>
    </row>
    <row r="2896" spans="4:4">
      <c r="D2896" s="177"/>
    </row>
    <row r="2897" spans="4:4">
      <c r="D2897" s="177"/>
    </row>
    <row r="2898" spans="4:4">
      <c r="D2898" s="177"/>
    </row>
    <row r="2899" spans="4:4">
      <c r="D2899" s="177"/>
    </row>
    <row r="2900" spans="4:4">
      <c r="D2900" s="177"/>
    </row>
    <row r="2901" spans="4:4">
      <c r="D2901" s="177"/>
    </row>
    <row r="2902" spans="4:4">
      <c r="D2902" s="177"/>
    </row>
    <row r="2903" spans="4:4">
      <c r="D2903" s="177"/>
    </row>
    <row r="2904" spans="4:4">
      <c r="D2904" s="177"/>
    </row>
    <row r="2905" spans="4:4">
      <c r="D2905" s="177"/>
    </row>
    <row r="2906" spans="4:4">
      <c r="D2906" s="177"/>
    </row>
    <row r="2907" spans="4:4">
      <c r="D2907" s="177"/>
    </row>
    <row r="2908" spans="4:4">
      <c r="D2908" s="177"/>
    </row>
    <row r="2909" spans="4:4">
      <c r="D2909" s="177"/>
    </row>
    <row r="2910" spans="4:4">
      <c r="D2910" s="177"/>
    </row>
    <row r="2911" spans="4:4">
      <c r="D2911" s="177"/>
    </row>
    <row r="2912" spans="4:4">
      <c r="D2912" s="177"/>
    </row>
    <row r="2913" spans="4:4">
      <c r="D2913" s="177"/>
    </row>
    <row r="2914" spans="4:4">
      <c r="D2914" s="177"/>
    </row>
    <row r="2915" spans="4:4">
      <c r="D2915" s="177"/>
    </row>
    <row r="2916" spans="4:4">
      <c r="D2916" s="177"/>
    </row>
    <row r="2917" spans="4:4">
      <c r="D2917" s="177"/>
    </row>
    <row r="2918" spans="4:4">
      <c r="D2918" s="177"/>
    </row>
    <row r="2919" spans="4:4">
      <c r="D2919" s="177"/>
    </row>
    <row r="2920" spans="4:4">
      <c r="D2920" s="177"/>
    </row>
    <row r="2921" spans="4:4">
      <c r="D2921" s="177"/>
    </row>
    <row r="2922" spans="4:4">
      <c r="D2922" s="177"/>
    </row>
    <row r="2923" spans="4:4">
      <c r="D2923" s="177"/>
    </row>
    <row r="2924" spans="4:4">
      <c r="D2924" s="177"/>
    </row>
    <row r="2925" spans="4:4">
      <c r="D2925" s="177"/>
    </row>
    <row r="2926" spans="4:4">
      <c r="D2926" s="177"/>
    </row>
    <row r="2927" spans="4:4">
      <c r="D2927" s="177"/>
    </row>
    <row r="2928" spans="4:4">
      <c r="D2928" s="177"/>
    </row>
    <row r="2929" spans="4:4">
      <c r="D2929" s="177"/>
    </row>
    <row r="2930" spans="4:4">
      <c r="D2930" s="177"/>
    </row>
    <row r="2931" spans="4:4">
      <c r="D2931" s="177"/>
    </row>
    <row r="2932" spans="4:4">
      <c r="D2932" s="177"/>
    </row>
    <row r="2933" spans="4:4">
      <c r="D2933" s="177"/>
    </row>
    <row r="2934" spans="4:4">
      <c r="D2934" s="177"/>
    </row>
    <row r="2935" spans="4:4">
      <c r="D2935" s="177"/>
    </row>
    <row r="2936" spans="4:4">
      <c r="D2936" s="177"/>
    </row>
    <row r="2937" spans="4:4">
      <c r="D2937" s="177"/>
    </row>
    <row r="2938" spans="4:4">
      <c r="D2938" s="177"/>
    </row>
    <row r="2939" spans="4:4">
      <c r="D2939" s="177"/>
    </row>
    <row r="2940" spans="4:4">
      <c r="D2940" s="177"/>
    </row>
    <row r="2941" spans="4:4">
      <c r="D2941" s="177"/>
    </row>
    <row r="2942" spans="4:4">
      <c r="D2942" s="177"/>
    </row>
    <row r="2943" spans="4:4">
      <c r="D2943" s="177"/>
    </row>
    <row r="2944" spans="4:4">
      <c r="D2944" s="177"/>
    </row>
    <row r="2945" spans="4:4">
      <c r="D2945" s="177"/>
    </row>
    <row r="2946" spans="4:4">
      <c r="D2946" s="177"/>
    </row>
    <row r="2947" spans="4:4">
      <c r="D2947" s="177"/>
    </row>
    <row r="2948" spans="4:4">
      <c r="D2948" s="177"/>
    </row>
    <row r="2949" spans="4:4">
      <c r="D2949" s="177"/>
    </row>
    <row r="2950" spans="4:4">
      <c r="D2950" s="177"/>
    </row>
    <row r="2951" spans="4:4">
      <c r="D2951" s="177"/>
    </row>
    <row r="2952" spans="4:4">
      <c r="D2952" s="177"/>
    </row>
    <row r="2953" spans="4:4">
      <c r="D2953" s="177"/>
    </row>
    <row r="2954" spans="4:4">
      <c r="D2954" s="177"/>
    </row>
    <row r="2955" spans="4:4">
      <c r="D2955" s="177"/>
    </row>
    <row r="2956" spans="4:4">
      <c r="D2956" s="177"/>
    </row>
    <row r="2957" spans="4:4">
      <c r="D2957" s="177"/>
    </row>
    <row r="2958" spans="4:4">
      <c r="D2958" s="177"/>
    </row>
    <row r="2959" spans="4:4">
      <c r="D2959" s="177"/>
    </row>
    <row r="2960" spans="4:4">
      <c r="D2960" s="177"/>
    </row>
    <row r="2961" spans="4:4">
      <c r="D2961" s="177"/>
    </row>
    <row r="2962" spans="4:4">
      <c r="D2962" s="177"/>
    </row>
    <row r="2963" spans="4:4">
      <c r="D2963" s="177"/>
    </row>
    <row r="2964" spans="4:4">
      <c r="D2964" s="177"/>
    </row>
    <row r="2965" spans="4:4">
      <c r="D2965" s="177"/>
    </row>
    <row r="2966" spans="4:4">
      <c r="D2966" s="177"/>
    </row>
    <row r="2967" spans="4:4">
      <c r="D2967" s="177"/>
    </row>
    <row r="2968" spans="4:4">
      <c r="D2968" s="177"/>
    </row>
    <row r="2969" spans="4:4">
      <c r="D2969" s="177"/>
    </row>
    <row r="2970" spans="4:4">
      <c r="D2970" s="177"/>
    </row>
    <row r="2971" spans="4:4">
      <c r="D2971" s="177"/>
    </row>
    <row r="2972" spans="4:4">
      <c r="D2972" s="177"/>
    </row>
    <row r="2973" spans="4:4">
      <c r="D2973" s="177"/>
    </row>
    <row r="2974" spans="4:4">
      <c r="D2974" s="177"/>
    </row>
    <row r="2975" spans="4:4">
      <c r="D2975" s="177"/>
    </row>
    <row r="2976" spans="4:4">
      <c r="D2976" s="177"/>
    </row>
    <row r="2977" spans="4:4">
      <c r="D2977" s="177"/>
    </row>
    <row r="2978" spans="4:4">
      <c r="D2978" s="177"/>
    </row>
    <row r="2979" spans="4:4">
      <c r="D2979" s="177"/>
    </row>
    <row r="2980" spans="4:4">
      <c r="D2980" s="177"/>
    </row>
    <row r="2981" spans="4:4">
      <c r="D2981" s="177"/>
    </row>
    <row r="2982" spans="4:4">
      <c r="D2982" s="177"/>
    </row>
    <row r="2983" spans="4:4">
      <c r="D2983" s="177"/>
    </row>
    <row r="2984" spans="4:4">
      <c r="D2984" s="177"/>
    </row>
    <row r="2985" spans="4:4">
      <c r="D2985" s="177"/>
    </row>
    <row r="2986" spans="4:4">
      <c r="D2986" s="177"/>
    </row>
    <row r="2987" spans="4:4">
      <c r="D2987" s="177"/>
    </row>
    <row r="2988" spans="4:4">
      <c r="D2988" s="177"/>
    </row>
    <row r="2989" spans="4:4">
      <c r="D2989" s="177"/>
    </row>
    <row r="2990" spans="4:4">
      <c r="D2990" s="177"/>
    </row>
    <row r="2991" spans="4:4">
      <c r="D2991" s="177"/>
    </row>
    <row r="2992" spans="4:4">
      <c r="D2992" s="177"/>
    </row>
    <row r="2993" spans="4:4">
      <c r="D2993" s="177"/>
    </row>
    <row r="2994" spans="4:4">
      <c r="D2994" s="177"/>
    </row>
    <row r="2995" spans="4:4">
      <c r="D2995" s="177"/>
    </row>
    <row r="2996" spans="4:4">
      <c r="D2996" s="177"/>
    </row>
    <row r="2997" spans="4:4">
      <c r="D2997" s="177"/>
    </row>
    <row r="2998" spans="4:4">
      <c r="D2998" s="177"/>
    </row>
    <row r="2999" spans="4:4">
      <c r="D2999" s="177"/>
    </row>
    <row r="3000" spans="4:4">
      <c r="D3000" s="177"/>
    </row>
    <row r="3001" spans="4:4">
      <c r="D3001" s="177"/>
    </row>
    <row r="3002" spans="4:4">
      <c r="D3002" s="177"/>
    </row>
    <row r="3003" spans="4:4">
      <c r="D3003" s="177"/>
    </row>
    <row r="3004" spans="4:4">
      <c r="D3004" s="177"/>
    </row>
    <row r="3005" spans="4:4">
      <c r="D3005" s="177"/>
    </row>
    <row r="3006" spans="4:4">
      <c r="D3006" s="177"/>
    </row>
    <row r="3007" spans="4:4">
      <c r="D3007" s="177"/>
    </row>
    <row r="3008" spans="4:4">
      <c r="D3008" s="177"/>
    </row>
    <row r="3009" spans="4:4">
      <c r="D3009" s="177"/>
    </row>
    <row r="3010" spans="4:4">
      <c r="D3010" s="177"/>
    </row>
    <row r="3011" spans="4:4">
      <c r="D3011" s="177"/>
    </row>
    <row r="3012" spans="4:4">
      <c r="D3012" s="177"/>
    </row>
    <row r="3013" spans="4:4">
      <c r="D3013" s="177"/>
    </row>
    <row r="3014" spans="4:4">
      <c r="D3014" s="177"/>
    </row>
    <row r="3015" spans="4:4">
      <c r="D3015" s="177"/>
    </row>
    <row r="3016" spans="4:4">
      <c r="D3016" s="177"/>
    </row>
    <row r="3017" spans="4:4">
      <c r="D3017" s="177"/>
    </row>
    <row r="3018" spans="4:4">
      <c r="D3018" s="177"/>
    </row>
    <row r="3019" spans="4:4">
      <c r="D3019" s="177"/>
    </row>
    <row r="3020" spans="4:4">
      <c r="D3020" s="177"/>
    </row>
    <row r="3021" spans="4:4">
      <c r="D3021" s="177"/>
    </row>
    <row r="3022" spans="4:4">
      <c r="D3022" s="177"/>
    </row>
    <row r="3023" spans="4:4">
      <c r="D3023" s="177"/>
    </row>
    <row r="3024" spans="4:4">
      <c r="D3024" s="177"/>
    </row>
    <row r="3025" spans="4:4">
      <c r="D3025" s="177"/>
    </row>
    <row r="3026" spans="4:4">
      <c r="D3026" s="177"/>
    </row>
    <row r="3027" spans="4:4">
      <c r="D3027" s="177"/>
    </row>
    <row r="3028" spans="4:4">
      <c r="D3028" s="177"/>
    </row>
    <row r="3029" spans="4:4">
      <c r="D3029" s="177"/>
    </row>
    <row r="3030" spans="4:4">
      <c r="D3030" s="177"/>
    </row>
    <row r="3031" spans="4:4">
      <c r="D3031" s="177"/>
    </row>
    <row r="3032" spans="4:4">
      <c r="D3032" s="177"/>
    </row>
    <row r="3033" spans="4:4">
      <c r="D3033" s="177"/>
    </row>
    <row r="3034" spans="4:4">
      <c r="D3034" s="177"/>
    </row>
    <row r="3035" spans="4:4">
      <c r="D3035" s="177"/>
    </row>
    <row r="3036" spans="4:4">
      <c r="D3036" s="177"/>
    </row>
    <row r="3037" spans="4:4">
      <c r="D3037" s="177"/>
    </row>
    <row r="3038" spans="4:4">
      <c r="D3038" s="177"/>
    </row>
    <row r="3039" spans="4:4">
      <c r="D3039" s="177"/>
    </row>
    <row r="3040" spans="4:4">
      <c r="D3040" s="177"/>
    </row>
    <row r="3041" spans="4:4">
      <c r="D3041" s="177"/>
    </row>
    <row r="3042" spans="4:4">
      <c r="D3042" s="177"/>
    </row>
    <row r="3043" spans="4:4">
      <c r="D3043" s="177"/>
    </row>
    <row r="3044" spans="4:4">
      <c r="D3044" s="177"/>
    </row>
    <row r="3045" spans="4:4">
      <c r="D3045" s="177"/>
    </row>
    <row r="3046" spans="4:4">
      <c r="D3046" s="177"/>
    </row>
    <row r="3047" spans="4:4">
      <c r="D3047" s="177"/>
    </row>
    <row r="3048" spans="4:4">
      <c r="D3048" s="177"/>
    </row>
    <row r="3049" spans="4:4">
      <c r="D3049" s="177"/>
    </row>
    <row r="3050" spans="4:4">
      <c r="D3050" s="177"/>
    </row>
    <row r="3051" spans="4:4">
      <c r="D3051" s="177"/>
    </row>
    <row r="3052" spans="4:4">
      <c r="D3052" s="177"/>
    </row>
    <row r="3053" spans="4:4">
      <c r="D3053" s="177"/>
    </row>
    <row r="3054" spans="4:4">
      <c r="D3054" s="177"/>
    </row>
    <row r="3055" spans="4:4">
      <c r="D3055" s="177"/>
    </row>
    <row r="3056" spans="4:4">
      <c r="D3056" s="177"/>
    </row>
    <row r="3057" spans="4:4">
      <c r="D3057" s="177"/>
    </row>
    <row r="3058" spans="4:4">
      <c r="D3058" s="177"/>
    </row>
    <row r="3059" spans="4:4">
      <c r="D3059" s="177"/>
    </row>
    <row r="3060" spans="4:4">
      <c r="D3060" s="177"/>
    </row>
    <row r="3061" spans="4:4">
      <c r="D3061" s="177"/>
    </row>
    <row r="3062" spans="4:4">
      <c r="D3062" s="177"/>
    </row>
    <row r="3063" spans="4:4">
      <c r="D3063" s="177"/>
    </row>
    <row r="3064" spans="4:4">
      <c r="D3064" s="177"/>
    </row>
    <row r="3065" spans="4:4">
      <c r="D3065" s="177"/>
    </row>
    <row r="3066" spans="4:4">
      <c r="D3066" s="177"/>
    </row>
    <row r="3067" spans="4:4">
      <c r="D3067" s="177"/>
    </row>
    <row r="3068" spans="4:4">
      <c r="D3068" s="177"/>
    </row>
    <row r="3069" spans="4:4">
      <c r="D3069" s="177"/>
    </row>
    <row r="3070" spans="4:4">
      <c r="D3070" s="177"/>
    </row>
    <row r="3071" spans="4:4">
      <c r="D3071" s="177"/>
    </row>
    <row r="3072" spans="4:4">
      <c r="D3072" s="177"/>
    </row>
    <row r="3073" spans="4:4">
      <c r="D3073" s="177"/>
    </row>
    <row r="3074" spans="4:4">
      <c r="D3074" s="177"/>
    </row>
    <row r="3075" spans="4:4">
      <c r="D3075" s="177"/>
    </row>
    <row r="3076" spans="4:4">
      <c r="D3076" s="177"/>
    </row>
    <row r="3077" spans="4:4">
      <c r="D3077" s="177"/>
    </row>
    <row r="3078" spans="4:4">
      <c r="D3078" s="177"/>
    </row>
    <row r="3079" spans="4:4">
      <c r="D3079" s="177"/>
    </row>
    <row r="3080" spans="4:4">
      <c r="D3080" s="177"/>
    </row>
    <row r="3081" spans="4:4">
      <c r="D3081" s="177"/>
    </row>
    <row r="3082" spans="4:4">
      <c r="D3082" s="177"/>
    </row>
    <row r="3083" spans="4:4">
      <c r="D3083" s="177"/>
    </row>
    <row r="3084" spans="4:4">
      <c r="D3084" s="177"/>
    </row>
    <row r="3085" spans="4:4">
      <c r="D3085" s="177"/>
    </row>
    <row r="3086" spans="4:4">
      <c r="D3086" s="177"/>
    </row>
    <row r="3087" spans="4:4">
      <c r="D3087" s="177"/>
    </row>
    <row r="3088" spans="4:4">
      <c r="D3088" s="177"/>
    </row>
    <row r="3089" spans="4:4">
      <c r="D3089" s="177"/>
    </row>
    <row r="3090" spans="4:4">
      <c r="D3090" s="177"/>
    </row>
    <row r="3091" spans="4:4">
      <c r="D3091" s="177"/>
    </row>
    <row r="3092" spans="4:4">
      <c r="D3092" s="177"/>
    </row>
    <row r="3093" spans="4:4">
      <c r="D3093" s="177"/>
    </row>
    <row r="3094" spans="4:4">
      <c r="D3094" s="177"/>
    </row>
    <row r="3095" spans="4:4">
      <c r="D3095" s="177"/>
    </row>
    <row r="3096" spans="4:4">
      <c r="D3096" s="177"/>
    </row>
    <row r="3097" spans="4:4">
      <c r="D3097" s="177"/>
    </row>
    <row r="3098" spans="4:4">
      <c r="D3098" s="177"/>
    </row>
    <row r="3099" spans="4:4">
      <c r="D3099" s="177"/>
    </row>
    <row r="3100" spans="4:4">
      <c r="D3100" s="177"/>
    </row>
    <row r="3101" spans="4:4">
      <c r="D3101" s="177"/>
    </row>
    <row r="3102" spans="4:4">
      <c r="D3102" s="177"/>
    </row>
    <row r="3103" spans="4:4">
      <c r="D3103" s="177"/>
    </row>
    <row r="3104" spans="4:4">
      <c r="D3104" s="177"/>
    </row>
    <row r="3105" spans="4:4">
      <c r="D3105" s="177"/>
    </row>
    <row r="3106" spans="4:4">
      <c r="D3106" s="177"/>
    </row>
    <row r="3107" spans="4:4">
      <c r="D3107" s="177"/>
    </row>
    <row r="3108" spans="4:4">
      <c r="D3108" s="177"/>
    </row>
    <row r="3109" spans="4:4">
      <c r="D3109" s="177"/>
    </row>
    <row r="3110" spans="4:4">
      <c r="D3110" s="177"/>
    </row>
    <row r="3111" spans="4:4">
      <c r="D3111" s="177"/>
    </row>
    <row r="3112" spans="4:4">
      <c r="D3112" s="177"/>
    </row>
    <row r="3113" spans="4:4">
      <c r="D3113" s="177"/>
    </row>
    <row r="3114" spans="4:4">
      <c r="D3114" s="177"/>
    </row>
    <row r="3115" spans="4:4">
      <c r="D3115" s="177"/>
    </row>
    <row r="3116" spans="4:4">
      <c r="D3116" s="177"/>
    </row>
    <row r="3117" spans="4:4">
      <c r="D3117" s="177"/>
    </row>
    <row r="3118" spans="4:4">
      <c r="D3118" s="177"/>
    </row>
    <row r="3119" spans="4:4">
      <c r="D3119" s="177"/>
    </row>
    <row r="3120" spans="4:4">
      <c r="D3120" s="177"/>
    </row>
    <row r="3121" spans="4:4">
      <c r="D3121" s="177"/>
    </row>
    <row r="3122" spans="4:4">
      <c r="D3122" s="177"/>
    </row>
    <row r="3123" spans="4:4">
      <c r="D3123" s="177"/>
    </row>
    <row r="3124" spans="4:4">
      <c r="D3124" s="177"/>
    </row>
    <row r="3125" spans="4:4">
      <c r="D3125" s="177"/>
    </row>
    <row r="3126" spans="4:4">
      <c r="D3126" s="177"/>
    </row>
    <row r="3127" spans="4:4">
      <c r="D3127" s="177"/>
    </row>
    <row r="3128" spans="4:4">
      <c r="D3128" s="177"/>
    </row>
    <row r="3129" spans="4:4">
      <c r="D3129" s="177"/>
    </row>
    <row r="3130" spans="4:4">
      <c r="D3130" s="177"/>
    </row>
    <row r="3131" spans="4:4">
      <c r="D3131" s="177"/>
    </row>
    <row r="3132" spans="4:4">
      <c r="D3132" s="177"/>
    </row>
    <row r="3133" spans="4:4">
      <c r="D3133" s="177"/>
    </row>
    <row r="3134" spans="4:4">
      <c r="D3134" s="177"/>
    </row>
    <row r="3135" spans="4:4">
      <c r="D3135" s="177"/>
    </row>
    <row r="3136" spans="4:4">
      <c r="D3136" s="177"/>
    </row>
    <row r="3137" spans="4:4">
      <c r="D3137" s="177"/>
    </row>
    <row r="3138" spans="4:4">
      <c r="D3138" s="177"/>
    </row>
    <row r="3139" spans="4:4">
      <c r="D3139" s="177"/>
    </row>
    <row r="3140" spans="4:4">
      <c r="D3140" s="177"/>
    </row>
    <row r="3141" spans="4:4">
      <c r="D3141" s="177"/>
    </row>
    <row r="3142" spans="4:4">
      <c r="D3142" s="177"/>
    </row>
    <row r="3143" spans="4:4">
      <c r="D3143" s="177"/>
    </row>
    <row r="3144" spans="4:4">
      <c r="D3144" s="177"/>
    </row>
    <row r="3145" spans="4:4">
      <c r="D3145" s="177"/>
    </row>
    <row r="3146" spans="4:4">
      <c r="D3146" s="177"/>
    </row>
    <row r="3147" spans="4:4">
      <c r="D3147" s="177"/>
    </row>
    <row r="3148" spans="4:4">
      <c r="D3148" s="177"/>
    </row>
    <row r="3149" spans="4:4">
      <c r="D3149" s="177"/>
    </row>
    <row r="3150" spans="4:4">
      <c r="D3150" s="177"/>
    </row>
    <row r="3151" spans="4:4">
      <c r="D3151" s="177"/>
    </row>
    <row r="3152" spans="4:4">
      <c r="D3152" s="177"/>
    </row>
    <row r="3153" spans="4:4">
      <c r="D3153" s="177"/>
    </row>
    <row r="3154" spans="4:4">
      <c r="D3154" s="177"/>
    </row>
    <row r="3155" spans="4:4">
      <c r="D3155" s="177"/>
    </row>
    <row r="3156" spans="4:4">
      <c r="D3156" s="177"/>
    </row>
    <row r="3157" spans="4:4">
      <c r="D3157" s="177"/>
    </row>
    <row r="3158" spans="4:4">
      <c r="D3158" s="177"/>
    </row>
    <row r="3159" spans="4:4">
      <c r="D3159" s="177"/>
    </row>
    <row r="3160" spans="4:4">
      <c r="D3160" s="177"/>
    </row>
    <row r="3161" spans="4:4">
      <c r="D3161" s="177"/>
    </row>
    <row r="3162" spans="4:4">
      <c r="D3162" s="177"/>
    </row>
    <row r="3163" spans="4:4">
      <c r="D3163" s="177"/>
    </row>
    <row r="3164" spans="4:4">
      <c r="D3164" s="177"/>
    </row>
    <row r="3165" spans="4:4">
      <c r="D3165" s="177"/>
    </row>
    <row r="3166" spans="4:4">
      <c r="D3166" s="177"/>
    </row>
    <row r="3167" spans="4:4">
      <c r="D3167" s="177"/>
    </row>
    <row r="3168" spans="4:4">
      <c r="D3168" s="177"/>
    </row>
    <row r="3169" spans="4:4">
      <c r="D3169" s="177"/>
    </row>
    <row r="3170" spans="4:4">
      <c r="D3170" s="177"/>
    </row>
    <row r="3171" spans="4:4">
      <c r="D3171" s="177"/>
    </row>
    <row r="3172" spans="4:4">
      <c r="D3172" s="177"/>
    </row>
    <row r="3173" spans="4:4">
      <c r="D3173" s="177"/>
    </row>
    <row r="3174" spans="4:4">
      <c r="D3174" s="177"/>
    </row>
    <row r="3175" spans="4:4">
      <c r="D3175" s="177"/>
    </row>
    <row r="3176" spans="4:4">
      <c r="D3176" s="177"/>
    </row>
    <row r="3177" spans="4:4">
      <c r="D3177" s="177"/>
    </row>
    <row r="3178" spans="4:4">
      <c r="D3178" s="177"/>
    </row>
    <row r="3179" spans="4:4">
      <c r="D3179" s="177"/>
    </row>
    <row r="3180" spans="4:4">
      <c r="D3180" s="177"/>
    </row>
    <row r="3181" spans="4:4">
      <c r="D3181" s="177"/>
    </row>
    <row r="3182" spans="4:4">
      <c r="D3182" s="177"/>
    </row>
    <row r="3183" spans="4:4">
      <c r="D3183" s="177"/>
    </row>
    <row r="3184" spans="4:4">
      <c r="D3184" s="177"/>
    </row>
    <row r="3185" spans="4:4">
      <c r="D3185" s="177"/>
    </row>
    <row r="3186" spans="4:4">
      <c r="D3186" s="177"/>
    </row>
    <row r="3187" spans="4:4">
      <c r="D3187" s="177"/>
    </row>
    <row r="3188" spans="4:4">
      <c r="D3188" s="177"/>
    </row>
    <row r="3189" spans="4:4">
      <c r="D3189" s="177"/>
    </row>
    <row r="3190" spans="4:4">
      <c r="D3190" s="177"/>
    </row>
    <row r="3191" spans="4:4">
      <c r="D3191" s="177"/>
    </row>
    <row r="3192" spans="4:4">
      <c r="D3192" s="177"/>
    </row>
    <row r="3193" spans="4:4">
      <c r="D3193" s="177"/>
    </row>
    <row r="3194" spans="4:4">
      <c r="D3194" s="177"/>
    </row>
    <row r="3195" spans="4:4">
      <c r="D3195" s="177"/>
    </row>
    <row r="3196" spans="4:4">
      <c r="D3196" s="177"/>
    </row>
    <row r="3197" spans="4:4">
      <c r="D3197" s="177"/>
    </row>
    <row r="3198" spans="4:4">
      <c r="D3198" s="177"/>
    </row>
    <row r="3199" spans="4:4">
      <c r="D3199" s="177"/>
    </row>
    <row r="3200" spans="4:4">
      <c r="D3200" s="177"/>
    </row>
    <row r="3201" spans="4:4">
      <c r="D3201" s="177"/>
    </row>
    <row r="3202" spans="4:4">
      <c r="D3202" s="177"/>
    </row>
    <row r="3203" spans="4:4">
      <c r="D3203" s="177"/>
    </row>
    <row r="3204" spans="4:4">
      <c r="D3204" s="177"/>
    </row>
    <row r="3205" spans="4:4">
      <c r="D3205" s="177"/>
    </row>
    <row r="3206" spans="4:4">
      <c r="D3206" s="177"/>
    </row>
    <row r="3207" spans="4:4">
      <c r="D3207" s="177"/>
    </row>
    <row r="3208" spans="4:4">
      <c r="D3208" s="177"/>
    </row>
    <row r="3209" spans="4:4">
      <c r="D3209" s="177"/>
    </row>
    <row r="3210" spans="4:4">
      <c r="D3210" s="177"/>
    </row>
    <row r="3211" spans="4:4">
      <c r="D3211" s="177"/>
    </row>
    <row r="3212" spans="4:4">
      <c r="D3212" s="177"/>
    </row>
    <row r="3213" spans="4:4">
      <c r="D3213" s="177"/>
    </row>
    <row r="3214" spans="4:4">
      <c r="D3214" s="177"/>
    </row>
    <row r="3215" spans="4:4">
      <c r="D3215" s="177"/>
    </row>
    <row r="3216" spans="4:4">
      <c r="D3216" s="177"/>
    </row>
    <row r="3217" spans="4:4">
      <c r="D3217" s="177"/>
    </row>
    <row r="3218" spans="4:4">
      <c r="D3218" s="177"/>
    </row>
    <row r="3219" spans="4:4">
      <c r="D3219" s="177"/>
    </row>
    <row r="3220" spans="4:4">
      <c r="D3220" s="177"/>
    </row>
    <row r="3221" spans="4:4">
      <c r="D3221" s="177"/>
    </row>
    <row r="3222" spans="4:4">
      <c r="D3222" s="177"/>
    </row>
    <row r="3223" spans="4:4">
      <c r="D3223" s="177"/>
    </row>
    <row r="3224" spans="4:4">
      <c r="D3224" s="177"/>
    </row>
    <row r="3225" spans="4:4">
      <c r="D3225" s="177"/>
    </row>
    <row r="3226" spans="4:4">
      <c r="D3226" s="177"/>
    </row>
    <row r="3227" spans="4:4">
      <c r="D3227" s="177"/>
    </row>
    <row r="3228" spans="4:4">
      <c r="D3228" s="177"/>
    </row>
    <row r="3229" spans="4:4">
      <c r="D3229" s="177"/>
    </row>
    <row r="3230" spans="4:4">
      <c r="D3230" s="177"/>
    </row>
    <row r="3231" spans="4:4">
      <c r="D3231" s="177"/>
    </row>
    <row r="3232" spans="4:4">
      <c r="D3232" s="177"/>
    </row>
    <row r="3233" spans="4:4">
      <c r="D3233" s="177"/>
    </row>
    <row r="3234" spans="4:4">
      <c r="D3234" s="177"/>
    </row>
    <row r="3235" spans="4:4">
      <c r="D3235" s="177"/>
    </row>
    <row r="3236" spans="4:4">
      <c r="D3236" s="177"/>
    </row>
    <row r="3237" spans="4:4">
      <c r="D3237" s="177"/>
    </row>
    <row r="3238" spans="4:4">
      <c r="D3238" s="177"/>
    </row>
    <row r="3239" spans="4:4">
      <c r="D3239" s="177"/>
    </row>
    <row r="3240" spans="4:4">
      <c r="D3240" s="177"/>
    </row>
    <row r="3241" spans="4:4">
      <c r="D3241" s="177"/>
    </row>
    <row r="3242" spans="4:4">
      <c r="D3242" s="177"/>
    </row>
    <row r="3243" spans="4:4">
      <c r="D3243" s="177"/>
    </row>
    <row r="3244" spans="4:4">
      <c r="D3244" s="177"/>
    </row>
    <row r="3245" spans="4:4">
      <c r="D3245" s="177"/>
    </row>
    <row r="3246" spans="4:4">
      <c r="D3246" s="177"/>
    </row>
    <row r="3247" spans="4:4">
      <c r="D3247" s="177"/>
    </row>
    <row r="3248" spans="4:4">
      <c r="D3248" s="177"/>
    </row>
    <row r="3249" spans="4:4">
      <c r="D3249" s="177"/>
    </row>
    <row r="3250" spans="4:4">
      <c r="D3250" s="177"/>
    </row>
    <row r="3251" spans="4:4">
      <c r="D3251" s="177"/>
    </row>
    <row r="3252" spans="4:4">
      <c r="D3252" s="177"/>
    </row>
    <row r="3253" spans="4:4">
      <c r="D3253" s="177"/>
    </row>
    <row r="3254" spans="4:4">
      <c r="D3254" s="177"/>
    </row>
    <row r="3255" spans="4:4">
      <c r="D3255" s="177"/>
    </row>
    <row r="3256" spans="4:4">
      <c r="D3256" s="177"/>
    </row>
    <row r="3257" spans="4:4">
      <c r="D3257" s="177"/>
    </row>
    <row r="3258" spans="4:4">
      <c r="D3258" s="177"/>
    </row>
    <row r="3259" spans="4:4">
      <c r="D3259" s="177"/>
    </row>
    <row r="3260" spans="4:4">
      <c r="D3260" s="177"/>
    </row>
    <row r="3261" spans="4:4">
      <c r="D3261" s="177"/>
    </row>
    <row r="3262" spans="4:4">
      <c r="D3262" s="177"/>
    </row>
    <row r="3263" spans="4:4">
      <c r="D3263" s="177"/>
    </row>
    <row r="3264" spans="4:4">
      <c r="D3264" s="177"/>
    </row>
    <row r="3265" spans="4:4">
      <c r="D3265" s="177"/>
    </row>
    <row r="3266" spans="4:4">
      <c r="D3266" s="177"/>
    </row>
    <row r="3267" spans="4:4">
      <c r="D3267" s="177"/>
    </row>
    <row r="3268" spans="4:4">
      <c r="D3268" s="177"/>
    </row>
    <row r="3269" spans="4:4">
      <c r="D3269" s="177"/>
    </row>
    <row r="3270" spans="4:4">
      <c r="D3270" s="177"/>
    </row>
    <row r="3271" spans="4:4">
      <c r="D3271" s="177"/>
    </row>
    <row r="3272" spans="4:4">
      <c r="D3272" s="177"/>
    </row>
    <row r="3273" spans="4:4">
      <c r="D3273" s="177"/>
    </row>
    <row r="3274" spans="4:4">
      <c r="D3274" s="177"/>
    </row>
    <row r="3275" spans="4:4">
      <c r="D3275" s="177"/>
    </row>
    <row r="3276" spans="4:4">
      <c r="D3276" s="177"/>
    </row>
    <row r="3277" spans="4:4">
      <c r="D3277" s="177"/>
    </row>
    <row r="3278" spans="4:4">
      <c r="D3278" s="177"/>
    </row>
    <row r="3279" spans="4:4">
      <c r="D3279" s="177"/>
    </row>
    <row r="3280" spans="4:4">
      <c r="D3280" s="177"/>
    </row>
    <row r="3281" spans="4:4">
      <c r="D3281" s="177"/>
    </row>
    <row r="3282" spans="4:4">
      <c r="D3282" s="177"/>
    </row>
    <row r="3283" spans="4:4">
      <c r="D3283" s="177"/>
    </row>
    <row r="3284" spans="4:4">
      <c r="D3284" s="177"/>
    </row>
    <row r="3285" spans="4:4">
      <c r="D3285" s="177"/>
    </row>
    <row r="3286" spans="4:4">
      <c r="D3286" s="177"/>
    </row>
    <row r="3287" spans="4:4">
      <c r="D3287" s="177"/>
    </row>
    <row r="3288" spans="4:4">
      <c r="D3288" s="177"/>
    </row>
    <row r="3289" spans="4:4">
      <c r="D3289" s="177"/>
    </row>
    <row r="3290" spans="4:4">
      <c r="D3290" s="177"/>
    </row>
    <row r="3291" spans="4:4">
      <c r="D3291" s="177"/>
    </row>
    <row r="3292" spans="4:4">
      <c r="D3292" s="177"/>
    </row>
    <row r="3293" spans="4:4">
      <c r="D3293" s="177"/>
    </row>
    <row r="3294" spans="4:4">
      <c r="D3294" s="177"/>
    </row>
    <row r="3295" spans="4:4">
      <c r="D3295" s="177"/>
    </row>
    <row r="3296" spans="4:4">
      <c r="D3296" s="177"/>
    </row>
    <row r="3297" spans="4:4">
      <c r="D3297" s="177"/>
    </row>
    <row r="3298" spans="4:4">
      <c r="D3298" s="177"/>
    </row>
    <row r="3299" spans="4:4">
      <c r="D3299" s="177"/>
    </row>
    <row r="3300" spans="4:4">
      <c r="D3300" s="177"/>
    </row>
    <row r="3301" spans="4:4">
      <c r="D3301" s="177"/>
    </row>
    <row r="3302" spans="4:4">
      <c r="D3302" s="177"/>
    </row>
    <row r="3303" spans="4:4">
      <c r="D3303" s="177"/>
    </row>
    <row r="3304" spans="4:4">
      <c r="D3304" s="177"/>
    </row>
    <row r="3305" spans="4:4">
      <c r="D3305" s="177"/>
    </row>
    <row r="3306" spans="4:4">
      <c r="D3306" s="177"/>
    </row>
    <row r="3307" spans="4:4">
      <c r="D3307" s="177"/>
    </row>
    <row r="3308" spans="4:4">
      <c r="D3308" s="177"/>
    </row>
    <row r="3309" spans="4:4">
      <c r="D3309" s="177"/>
    </row>
    <row r="3310" spans="4:4">
      <c r="D3310" s="177"/>
    </row>
    <row r="3311" spans="4:4">
      <c r="D3311" s="177"/>
    </row>
    <row r="3312" spans="4:4">
      <c r="D3312" s="177"/>
    </row>
    <row r="3313" spans="4:4">
      <c r="D3313" s="177"/>
    </row>
    <row r="3314" spans="4:4">
      <c r="D3314" s="177"/>
    </row>
    <row r="3315" spans="4:4">
      <c r="D3315" s="177"/>
    </row>
    <row r="3316" spans="4:4">
      <c r="D3316" s="177"/>
    </row>
    <row r="3317" spans="4:4">
      <c r="D3317" s="177"/>
    </row>
    <row r="3318" spans="4:4">
      <c r="D3318" s="177"/>
    </row>
    <row r="3319" spans="4:4">
      <c r="D3319" s="177"/>
    </row>
    <row r="3320" spans="4:4">
      <c r="D3320" s="177"/>
    </row>
    <row r="3321" spans="4:4">
      <c r="D3321" s="177"/>
    </row>
    <row r="3322" spans="4:4">
      <c r="D3322" s="177"/>
    </row>
    <row r="3323" spans="4:4">
      <c r="D3323" s="177"/>
    </row>
    <row r="3324" spans="4:4">
      <c r="D3324" s="177"/>
    </row>
    <row r="3325" spans="4:4">
      <c r="D3325" s="177"/>
    </row>
    <row r="3326" spans="4:4">
      <c r="D3326" s="177"/>
    </row>
    <row r="3327" spans="4:4">
      <c r="D3327" s="177"/>
    </row>
    <row r="3328" spans="4:4">
      <c r="D3328" s="177"/>
    </row>
    <row r="3329" spans="4:4">
      <c r="D3329" s="177"/>
    </row>
    <row r="3330" spans="4:4">
      <c r="D3330" s="177"/>
    </row>
    <row r="3331" spans="4:4">
      <c r="D3331" s="177"/>
    </row>
    <row r="3332" spans="4:4">
      <c r="D3332" s="177"/>
    </row>
    <row r="3333" spans="4:4">
      <c r="D3333" s="177"/>
    </row>
    <row r="3334" spans="4:4">
      <c r="D3334" s="177"/>
    </row>
    <row r="3335" spans="4:4">
      <c r="D3335" s="177"/>
    </row>
    <row r="3336" spans="4:4">
      <c r="D3336" s="177"/>
    </row>
    <row r="3337" spans="4:4">
      <c r="D3337" s="177"/>
    </row>
    <row r="3338" spans="4:4">
      <c r="D3338" s="177"/>
    </row>
    <row r="3339" spans="4:4">
      <c r="D3339" s="177"/>
    </row>
    <row r="3340" spans="4:4">
      <c r="D3340" s="177"/>
    </row>
    <row r="3341" spans="4:4">
      <c r="D3341" s="177"/>
    </row>
    <row r="3342" spans="4:4">
      <c r="D3342" s="177"/>
    </row>
    <row r="3343" spans="4:4">
      <c r="D3343" s="177"/>
    </row>
    <row r="3344" spans="4:4">
      <c r="D3344" s="177"/>
    </row>
    <row r="3345" spans="4:4">
      <c r="D3345" s="177"/>
    </row>
    <row r="3346" spans="4:4">
      <c r="D3346" s="177"/>
    </row>
    <row r="3347" spans="4:4">
      <c r="D3347" s="177"/>
    </row>
    <row r="3348" spans="4:4">
      <c r="D3348" s="177"/>
    </row>
    <row r="3349" spans="4:4">
      <c r="D3349" s="177"/>
    </row>
    <row r="3350" spans="4:4">
      <c r="D3350" s="177"/>
    </row>
    <row r="3351" spans="4:4">
      <c r="D3351" s="177"/>
    </row>
    <row r="3352" spans="4:4">
      <c r="D3352" s="177"/>
    </row>
    <row r="3353" spans="4:4">
      <c r="D3353" s="177"/>
    </row>
    <row r="3354" spans="4:4">
      <c r="D3354" s="177"/>
    </row>
    <row r="3355" spans="4:4">
      <c r="D3355" s="177"/>
    </row>
    <row r="3356" spans="4:4">
      <c r="D3356" s="177"/>
    </row>
    <row r="3357" spans="4:4">
      <c r="D3357" s="177"/>
    </row>
    <row r="3358" spans="4:4">
      <c r="D3358" s="177"/>
    </row>
    <row r="3359" spans="4:4">
      <c r="D3359" s="177"/>
    </row>
    <row r="3360" spans="4:4">
      <c r="D3360" s="177"/>
    </row>
    <row r="3361" spans="4:4">
      <c r="D3361" s="177"/>
    </row>
    <row r="3362" spans="4:4">
      <c r="D3362" s="177"/>
    </row>
    <row r="3363" spans="4:4">
      <c r="D3363" s="177"/>
    </row>
    <row r="3364" spans="4:4">
      <c r="D3364" s="177"/>
    </row>
    <row r="3365" spans="4:4">
      <c r="D3365" s="177"/>
    </row>
    <row r="3366" spans="4:4">
      <c r="D3366" s="177"/>
    </row>
    <row r="3367" spans="4:4">
      <c r="D3367" s="177"/>
    </row>
    <row r="3368" spans="4:4">
      <c r="D3368" s="177"/>
    </row>
    <row r="3369" spans="4:4">
      <c r="D3369" s="177"/>
    </row>
    <row r="3370" spans="4:4">
      <c r="D3370" s="177"/>
    </row>
    <row r="3371" spans="4:4">
      <c r="D3371" s="177"/>
    </row>
    <row r="3372" spans="4:4">
      <c r="D3372" s="177"/>
    </row>
    <row r="3373" spans="4:4">
      <c r="D3373" s="177"/>
    </row>
    <row r="3374" spans="4:4">
      <c r="D3374" s="177"/>
    </row>
    <row r="3375" spans="4:4">
      <c r="D3375" s="177"/>
    </row>
    <row r="3376" spans="4:4">
      <c r="D3376" s="177"/>
    </row>
    <row r="3377" spans="4:4">
      <c r="D3377" s="177"/>
    </row>
    <row r="3378" spans="4:4">
      <c r="D3378" s="177"/>
    </row>
    <row r="3379" spans="4:4">
      <c r="D3379" s="177"/>
    </row>
    <row r="3380" spans="4:4">
      <c r="D3380" s="177"/>
    </row>
    <row r="3381" spans="4:4">
      <c r="D3381" s="177"/>
    </row>
    <row r="3382" spans="4:4">
      <c r="D3382" s="177"/>
    </row>
    <row r="3383" spans="4:4">
      <c r="D3383" s="177"/>
    </row>
    <row r="3384" spans="4:4">
      <c r="D3384" s="177"/>
    </row>
    <row r="3385" spans="4:4">
      <c r="D3385" s="177"/>
    </row>
    <row r="3386" spans="4:4">
      <c r="D3386" s="177"/>
    </row>
    <row r="3387" spans="4:4">
      <c r="D3387" s="177"/>
    </row>
    <row r="3388" spans="4:4">
      <c r="D3388" s="177"/>
    </row>
    <row r="3389" spans="4:4">
      <c r="D3389" s="177"/>
    </row>
    <row r="3390" spans="4:4">
      <c r="D3390" s="177"/>
    </row>
    <row r="3391" spans="4:4">
      <c r="D3391" s="177"/>
    </row>
    <row r="3392" spans="4:4">
      <c r="D3392" s="177"/>
    </row>
    <row r="3393" spans="4:4">
      <c r="D3393" s="177"/>
    </row>
    <row r="3394" spans="4:4">
      <c r="D3394" s="177"/>
    </row>
    <row r="3395" spans="4:4">
      <c r="D3395" s="177"/>
    </row>
    <row r="3396" spans="4:4">
      <c r="D3396" s="177"/>
    </row>
    <row r="3397" spans="4:4">
      <c r="D3397" s="177"/>
    </row>
    <row r="3398" spans="4:4">
      <c r="D3398" s="177"/>
    </row>
    <row r="3399" spans="4:4">
      <c r="D3399" s="177"/>
    </row>
    <row r="3400" spans="4:4">
      <c r="D3400" s="177"/>
    </row>
    <row r="3401" spans="4:4">
      <c r="D3401" s="177"/>
    </row>
    <row r="3402" spans="4:4">
      <c r="D3402" s="177"/>
    </row>
    <row r="3403" spans="4:4">
      <c r="D3403" s="177"/>
    </row>
    <row r="3404" spans="4:4">
      <c r="D3404" s="177"/>
    </row>
    <row r="3405" spans="4:4">
      <c r="D3405" s="177"/>
    </row>
    <row r="3406" spans="4:4">
      <c r="D3406" s="177"/>
    </row>
    <row r="3407" spans="4:4">
      <c r="D3407" s="177"/>
    </row>
    <row r="3408" spans="4:4">
      <c r="D3408" s="177"/>
    </row>
    <row r="3409" spans="4:4">
      <c r="D3409" s="177"/>
    </row>
    <row r="3410" spans="4:4">
      <c r="D3410" s="177"/>
    </row>
    <row r="3411" spans="4:4">
      <c r="D3411" s="177"/>
    </row>
    <row r="3412" spans="4:4">
      <c r="D3412" s="177"/>
    </row>
    <row r="3413" spans="4:4">
      <c r="D3413" s="177"/>
    </row>
    <row r="3414" spans="4:4">
      <c r="D3414" s="177"/>
    </row>
    <row r="3415" spans="4:4">
      <c r="D3415" s="177"/>
    </row>
    <row r="3416" spans="4:4">
      <c r="D3416" s="177"/>
    </row>
    <row r="3417" spans="4:4">
      <c r="D3417" s="177"/>
    </row>
    <row r="3418" spans="4:4">
      <c r="D3418" s="177"/>
    </row>
    <row r="3419" spans="4:4">
      <c r="D3419" s="177"/>
    </row>
    <row r="3420" spans="4:4">
      <c r="D3420" s="177"/>
    </row>
    <row r="3421" spans="4:4">
      <c r="D3421" s="177"/>
    </row>
    <row r="3422" spans="4:4">
      <c r="D3422" s="177"/>
    </row>
    <row r="3423" spans="4:4">
      <c r="D3423" s="177"/>
    </row>
    <row r="3424" spans="4:4">
      <c r="D3424" s="177"/>
    </row>
    <row r="3425" spans="4:4">
      <c r="D3425" s="177"/>
    </row>
    <row r="3426" spans="4:4">
      <c r="D3426" s="177"/>
    </row>
    <row r="3427" spans="4:4">
      <c r="D3427" s="177"/>
    </row>
    <row r="3428" spans="4:4">
      <c r="D3428" s="177"/>
    </row>
    <row r="3429" spans="4:4">
      <c r="D3429" s="177"/>
    </row>
    <row r="3430" spans="4:4">
      <c r="D3430" s="177"/>
    </row>
    <row r="3431" spans="4:4">
      <c r="D3431" s="177"/>
    </row>
    <row r="3432" spans="4:4">
      <c r="D3432" s="177"/>
    </row>
    <row r="3433" spans="4:4">
      <c r="D3433" s="177"/>
    </row>
    <row r="3434" spans="4:4">
      <c r="D3434" s="177"/>
    </row>
    <row r="3435" spans="4:4">
      <c r="D3435" s="177"/>
    </row>
    <row r="3436" spans="4:4">
      <c r="D3436" s="177"/>
    </row>
    <row r="3437" spans="4:4">
      <c r="D3437" s="177"/>
    </row>
    <row r="3438" spans="4:4">
      <c r="D3438" s="177"/>
    </row>
    <row r="3439" spans="4:4">
      <c r="D3439" s="177"/>
    </row>
    <row r="3440" spans="4:4">
      <c r="D3440" s="177"/>
    </row>
    <row r="3441" spans="4:4">
      <c r="D3441" s="177"/>
    </row>
    <row r="3442" spans="4:4">
      <c r="D3442" s="177"/>
    </row>
    <row r="3443" spans="4:4">
      <c r="D3443" s="177"/>
    </row>
    <row r="3444" spans="4:4">
      <c r="D3444" s="177"/>
    </row>
    <row r="3445" spans="4:4">
      <c r="D3445" s="177"/>
    </row>
    <row r="3446" spans="4:4">
      <c r="D3446" s="177"/>
    </row>
    <row r="3447" spans="4:4">
      <c r="D3447" s="177"/>
    </row>
    <row r="3448" spans="4:4">
      <c r="D3448" s="177"/>
    </row>
    <row r="3449" spans="4:4">
      <c r="D3449" s="177"/>
    </row>
    <row r="3450" spans="4:4">
      <c r="D3450" s="177"/>
    </row>
    <row r="3451" spans="4:4">
      <c r="D3451" s="177"/>
    </row>
    <row r="3452" spans="4:4">
      <c r="D3452" s="177"/>
    </row>
    <row r="3453" spans="4:4">
      <c r="D3453" s="177"/>
    </row>
    <row r="3454" spans="4:4">
      <c r="D3454" s="177"/>
    </row>
    <row r="3455" spans="4:4">
      <c r="D3455" s="177"/>
    </row>
    <row r="3456" spans="4:4">
      <c r="D3456" s="177"/>
    </row>
    <row r="3457" spans="4:4">
      <c r="D3457" s="177"/>
    </row>
    <row r="3458" spans="4:4">
      <c r="D3458" s="177"/>
    </row>
    <row r="3459" spans="4:4">
      <c r="D3459" s="177"/>
    </row>
    <row r="3460" spans="4:4">
      <c r="D3460" s="177"/>
    </row>
    <row r="3461" spans="4:4">
      <c r="D3461" s="177"/>
    </row>
    <row r="3462" spans="4:4">
      <c r="D3462" s="177"/>
    </row>
    <row r="3463" spans="4:4">
      <c r="D3463" s="177"/>
    </row>
    <row r="3464" spans="4:4">
      <c r="D3464" s="177"/>
    </row>
    <row r="3465" spans="4:4">
      <c r="D3465" s="177"/>
    </row>
    <row r="3466" spans="4:4">
      <c r="D3466" s="177"/>
    </row>
    <row r="3467" spans="4:4">
      <c r="D3467" s="177"/>
    </row>
    <row r="3468" spans="4:4">
      <c r="D3468" s="177"/>
    </row>
    <row r="3469" spans="4:4">
      <c r="D3469" s="177"/>
    </row>
    <row r="3470" spans="4:4">
      <c r="D3470" s="177"/>
    </row>
    <row r="3471" spans="4:4">
      <c r="D3471" s="177"/>
    </row>
    <row r="3472" spans="4:4">
      <c r="D3472" s="177"/>
    </row>
    <row r="3473" spans="4:4">
      <c r="D3473" s="177"/>
    </row>
    <row r="3474" spans="4:4">
      <c r="D3474" s="177"/>
    </row>
    <row r="3475" spans="4:4">
      <c r="D3475" s="177"/>
    </row>
    <row r="3476" spans="4:4">
      <c r="D3476" s="177"/>
    </row>
    <row r="3477" spans="4:4">
      <c r="D3477" s="177"/>
    </row>
    <row r="3478" spans="4:4">
      <c r="D3478" s="177"/>
    </row>
    <row r="3479" spans="4:4">
      <c r="D3479" s="177"/>
    </row>
    <row r="3480" spans="4:4">
      <c r="D3480" s="177"/>
    </row>
    <row r="3481" spans="4:4">
      <c r="D3481" s="177"/>
    </row>
    <row r="3482" spans="4:4">
      <c r="D3482" s="177"/>
    </row>
    <row r="3483" spans="4:4">
      <c r="D3483" s="177"/>
    </row>
    <row r="3484" spans="4:4">
      <c r="D3484" s="177"/>
    </row>
    <row r="3485" spans="4:4">
      <c r="D3485" s="177"/>
    </row>
    <row r="3486" spans="4:4">
      <c r="D3486" s="177"/>
    </row>
    <row r="3487" spans="4:4">
      <c r="D3487" s="177"/>
    </row>
    <row r="3488" spans="4:4">
      <c r="D3488" s="177"/>
    </row>
    <row r="3489" spans="4:4">
      <c r="D3489" s="177"/>
    </row>
    <row r="3490" spans="4:4">
      <c r="D3490" s="177"/>
    </row>
    <row r="3491" spans="4:4">
      <c r="D3491" s="177"/>
    </row>
    <row r="3492" spans="4:4">
      <c r="D3492" s="177"/>
    </row>
    <row r="3493" spans="4:4">
      <c r="D3493" s="177"/>
    </row>
    <row r="3494" spans="4:4">
      <c r="D3494" s="177"/>
    </row>
    <row r="3495" spans="4:4">
      <c r="D3495" s="177"/>
    </row>
    <row r="3496" spans="4:4">
      <c r="D3496" s="177"/>
    </row>
    <row r="3497" spans="4:4">
      <c r="D3497" s="177"/>
    </row>
    <row r="3498" spans="4:4">
      <c r="D3498" s="177"/>
    </row>
    <row r="3499" spans="4:4">
      <c r="D3499" s="177"/>
    </row>
    <row r="3500" spans="4:4">
      <c r="D3500" s="177"/>
    </row>
    <row r="3501" spans="4:4">
      <c r="D3501" s="177"/>
    </row>
    <row r="3502" spans="4:4">
      <c r="D3502" s="177"/>
    </row>
    <row r="3503" spans="4:4">
      <c r="D3503" s="177"/>
    </row>
    <row r="3504" spans="4:4">
      <c r="D3504" s="177"/>
    </row>
    <row r="3505" spans="4:4">
      <c r="D3505" s="177"/>
    </row>
    <row r="3506" spans="4:4">
      <c r="D3506" s="177"/>
    </row>
    <row r="3507" spans="4:4">
      <c r="D3507" s="177"/>
    </row>
    <row r="3508" spans="4:4">
      <c r="D3508" s="177"/>
    </row>
    <row r="3509" spans="4:4">
      <c r="D3509" s="177"/>
    </row>
    <row r="3510" spans="4:4">
      <c r="D3510" s="177"/>
    </row>
    <row r="3511" spans="4:4">
      <c r="D3511" s="177"/>
    </row>
    <row r="3512" spans="4:4">
      <c r="D3512" s="177"/>
    </row>
    <row r="3513" spans="4:4">
      <c r="D3513" s="177"/>
    </row>
    <row r="3514" spans="4:4">
      <c r="D3514" s="177"/>
    </row>
    <row r="3515" spans="4:4">
      <c r="D3515" s="177"/>
    </row>
    <row r="3516" spans="4:4">
      <c r="D3516" s="177"/>
    </row>
    <row r="3517" spans="4:4">
      <c r="D3517" s="177"/>
    </row>
    <row r="3518" spans="4:4">
      <c r="D3518" s="177"/>
    </row>
    <row r="3519" spans="4:4">
      <c r="D3519" s="177"/>
    </row>
    <row r="3520" spans="4:4">
      <c r="D3520" s="177"/>
    </row>
    <row r="3521" spans="4:4">
      <c r="D3521" s="177"/>
    </row>
    <row r="3522" spans="4:4">
      <c r="D3522" s="177"/>
    </row>
    <row r="3523" spans="4:4">
      <c r="D3523" s="177"/>
    </row>
    <row r="3524" spans="4:4">
      <c r="D3524" s="177"/>
    </row>
    <row r="3525" spans="4:4">
      <c r="D3525" s="177"/>
    </row>
    <row r="3526" spans="4:4">
      <c r="D3526" s="177"/>
    </row>
    <row r="3527" spans="4:4">
      <c r="D3527" s="177"/>
    </row>
    <row r="3528" spans="4:4">
      <c r="D3528" s="177"/>
    </row>
    <row r="3529" spans="4:4">
      <c r="D3529" s="177"/>
    </row>
    <row r="3530" spans="4:4">
      <c r="D3530" s="177"/>
    </row>
    <row r="3531" spans="4:4">
      <c r="D3531" s="177"/>
    </row>
    <row r="3532" spans="4:4">
      <c r="D3532" s="177"/>
    </row>
    <row r="3533" spans="4:4">
      <c r="D3533" s="177"/>
    </row>
    <row r="3534" spans="4:4">
      <c r="D3534" s="177"/>
    </row>
    <row r="3535" spans="4:4">
      <c r="D3535" s="177"/>
    </row>
    <row r="3536" spans="4:4">
      <c r="D3536" s="177"/>
    </row>
    <row r="3537" spans="4:4">
      <c r="D3537" s="177"/>
    </row>
    <row r="3538" spans="4:4">
      <c r="D3538" s="177"/>
    </row>
    <row r="3539" spans="4:4">
      <c r="D3539" s="177"/>
    </row>
    <row r="3540" spans="4:4">
      <c r="D3540" s="177"/>
    </row>
    <row r="3541" spans="4:4">
      <c r="D3541" s="177"/>
    </row>
    <row r="3542" spans="4:4">
      <c r="D3542" s="177"/>
    </row>
    <row r="3543" spans="4:4">
      <c r="D3543" s="177"/>
    </row>
    <row r="3544" spans="4:4">
      <c r="D3544" s="177"/>
    </row>
    <row r="3545" spans="4:4">
      <c r="D3545" s="177"/>
    </row>
    <row r="3546" spans="4:4">
      <c r="D3546" s="177"/>
    </row>
    <row r="3547" spans="4:4">
      <c r="D3547" s="177"/>
    </row>
    <row r="3548" spans="4:4">
      <c r="D3548" s="177"/>
    </row>
    <row r="3549" spans="4:4">
      <c r="D3549" s="177"/>
    </row>
    <row r="3550" spans="4:4">
      <c r="D3550" s="177"/>
    </row>
    <row r="3551" spans="4:4">
      <c r="D3551" s="177"/>
    </row>
    <row r="3552" spans="4:4">
      <c r="D3552" s="177"/>
    </row>
    <row r="3553" spans="4:4">
      <c r="D3553" s="177"/>
    </row>
    <row r="3554" spans="4:4">
      <c r="D3554" s="177"/>
    </row>
    <row r="3555" spans="4:4">
      <c r="D3555" s="177"/>
    </row>
    <row r="3556" spans="4:4">
      <c r="D3556" s="177"/>
    </row>
    <row r="3557" spans="4:4">
      <c r="D3557" s="177"/>
    </row>
    <row r="3558" spans="4:4">
      <c r="D3558" s="177"/>
    </row>
    <row r="3559" spans="4:4">
      <c r="D3559" s="177"/>
    </row>
    <row r="3560" spans="4:4">
      <c r="D3560" s="177"/>
    </row>
    <row r="3561" spans="4:4">
      <c r="D3561" s="177"/>
    </row>
    <row r="3562" spans="4:4">
      <c r="D3562" s="177"/>
    </row>
    <row r="3563" spans="4:4">
      <c r="D3563" s="177"/>
    </row>
    <row r="3564" spans="4:4">
      <c r="D3564" s="177"/>
    </row>
    <row r="3565" spans="4:4">
      <c r="D3565" s="177"/>
    </row>
    <row r="3566" spans="4:4">
      <c r="D3566" s="177"/>
    </row>
    <row r="3567" spans="4:4">
      <c r="D3567" s="177"/>
    </row>
    <row r="3568" spans="4:4">
      <c r="D3568" s="177"/>
    </row>
    <row r="3569" spans="4:4">
      <c r="D3569" s="177"/>
    </row>
    <row r="3570" spans="4:4">
      <c r="D3570" s="177"/>
    </row>
    <row r="3571" spans="4:4">
      <c r="D3571" s="177"/>
    </row>
    <row r="3572" spans="4:4">
      <c r="D3572" s="177"/>
    </row>
    <row r="3573" spans="4:4">
      <c r="D3573" s="177"/>
    </row>
    <row r="3574" spans="4:4">
      <c r="D3574" s="177"/>
    </row>
    <row r="3575" spans="4:4">
      <c r="D3575" s="177"/>
    </row>
    <row r="3576" spans="4:4">
      <c r="D3576" s="177"/>
    </row>
    <row r="3577" spans="4:4">
      <c r="D3577" s="177"/>
    </row>
    <row r="3578" spans="4:4">
      <c r="D3578" s="177"/>
    </row>
    <row r="3579" spans="4:4">
      <c r="D3579" s="177"/>
    </row>
    <row r="3580" spans="4:4">
      <c r="D3580" s="177"/>
    </row>
    <row r="3581" spans="4:4">
      <c r="D3581" s="177"/>
    </row>
    <row r="3582" spans="4:4">
      <c r="D3582" s="177"/>
    </row>
    <row r="3583" spans="4:4">
      <c r="D3583" s="177"/>
    </row>
    <row r="3584" spans="4:4">
      <c r="D3584" s="177"/>
    </row>
    <row r="3585" spans="4:4">
      <c r="D3585" s="177"/>
    </row>
    <row r="3586" spans="4:4">
      <c r="D3586" s="177"/>
    </row>
    <row r="3587" spans="4:4">
      <c r="D3587" s="177"/>
    </row>
    <row r="3588" spans="4:4">
      <c r="D3588" s="177"/>
    </row>
    <row r="3589" spans="4:4">
      <c r="D3589" s="177"/>
    </row>
    <row r="3590" spans="4:4">
      <c r="D3590" s="177"/>
    </row>
    <row r="3591" spans="4:4">
      <c r="D3591" s="177"/>
    </row>
    <row r="3592" spans="4:4">
      <c r="D3592" s="177"/>
    </row>
    <row r="3593" spans="4:4">
      <c r="D3593" s="177"/>
    </row>
    <row r="3594" spans="4:4">
      <c r="D3594" s="177"/>
    </row>
    <row r="3595" spans="4:4">
      <c r="D3595" s="177"/>
    </row>
    <row r="3596" spans="4:4">
      <c r="D3596" s="177"/>
    </row>
    <row r="3597" spans="4:4">
      <c r="D3597" s="177"/>
    </row>
    <row r="3598" spans="4:4">
      <c r="D3598" s="177"/>
    </row>
    <row r="3599" spans="4:4">
      <c r="D3599" s="177"/>
    </row>
    <row r="3600" spans="4:4">
      <c r="D3600" s="177"/>
    </row>
    <row r="3601" spans="4:4">
      <c r="D3601" s="177"/>
    </row>
    <row r="3602" spans="4:4">
      <c r="D3602" s="177"/>
    </row>
    <row r="3603" spans="4:4">
      <c r="D3603" s="177"/>
    </row>
    <row r="3604" spans="4:4">
      <c r="D3604" s="177"/>
    </row>
    <row r="3605" spans="4:4">
      <c r="D3605" s="177"/>
    </row>
    <row r="3606" spans="4:4">
      <c r="D3606" s="177"/>
    </row>
    <row r="3607" spans="4:4">
      <c r="D3607" s="177"/>
    </row>
    <row r="3608" spans="4:4">
      <c r="D3608" s="177"/>
    </row>
    <row r="3609" spans="4:4">
      <c r="D3609" s="177"/>
    </row>
    <row r="3610" spans="4:4">
      <c r="D3610" s="177"/>
    </row>
    <row r="3611" spans="4:4">
      <c r="D3611" s="177"/>
    </row>
    <row r="3612" spans="4:4">
      <c r="D3612" s="177"/>
    </row>
    <row r="3613" spans="4:4">
      <c r="D3613" s="177"/>
    </row>
    <row r="3614" spans="4:4">
      <c r="D3614" s="177"/>
    </row>
    <row r="3615" spans="4:4">
      <c r="D3615" s="177"/>
    </row>
    <row r="3616" spans="4:4">
      <c r="D3616" s="177"/>
    </row>
    <row r="3617" spans="4:4">
      <c r="D3617" s="177"/>
    </row>
    <row r="3618" spans="4:4">
      <c r="D3618" s="177"/>
    </row>
    <row r="3619" spans="4:4">
      <c r="D3619" s="177"/>
    </row>
    <row r="3620" spans="4:4">
      <c r="D3620" s="177"/>
    </row>
    <row r="3621" spans="4:4">
      <c r="D3621" s="177"/>
    </row>
    <row r="3622" spans="4:4">
      <c r="D3622" s="177"/>
    </row>
    <row r="3623" spans="4:4">
      <c r="D3623" s="177"/>
    </row>
    <row r="3624" spans="4:4">
      <c r="D3624" s="177"/>
    </row>
    <row r="3625" spans="4:4">
      <c r="D3625" s="177"/>
    </row>
    <row r="3626" spans="4:4">
      <c r="D3626" s="177"/>
    </row>
    <row r="3627" spans="4:4">
      <c r="D3627" s="177"/>
    </row>
    <row r="3628" spans="4:4">
      <c r="D3628" s="177"/>
    </row>
    <row r="3629" spans="4:4">
      <c r="D3629" s="177"/>
    </row>
    <row r="3630" spans="4:4">
      <c r="D3630" s="177"/>
    </row>
    <row r="3631" spans="4:4">
      <c r="D3631" s="177"/>
    </row>
    <row r="3632" spans="4:4">
      <c r="D3632" s="177"/>
    </row>
    <row r="3633" spans="4:4">
      <c r="D3633" s="177"/>
    </row>
    <row r="3634" spans="4:4">
      <c r="D3634" s="177"/>
    </row>
    <row r="3635" spans="4:4">
      <c r="D3635" s="177"/>
    </row>
    <row r="3636" spans="4:4">
      <c r="D3636" s="177"/>
    </row>
    <row r="3637" spans="4:4">
      <c r="D3637" s="177"/>
    </row>
    <row r="3638" spans="4:4">
      <c r="D3638" s="177"/>
    </row>
    <row r="3639" spans="4:4">
      <c r="D3639" s="177"/>
    </row>
    <row r="3640" spans="4:4">
      <c r="D3640" s="177"/>
    </row>
    <row r="3641" spans="4:4">
      <c r="D3641" s="177"/>
    </row>
    <row r="3642" spans="4:4">
      <c r="D3642" s="177"/>
    </row>
    <row r="3643" spans="4:4">
      <c r="D3643" s="177"/>
    </row>
    <row r="3644" spans="4:4">
      <c r="D3644" s="177"/>
    </row>
    <row r="3645" spans="4:4">
      <c r="D3645" s="177"/>
    </row>
    <row r="3646" spans="4:4">
      <c r="D3646" s="177"/>
    </row>
    <row r="3647" spans="4:4">
      <c r="D3647" s="177"/>
    </row>
    <row r="3648" spans="4:4">
      <c r="D3648" s="177"/>
    </row>
    <row r="3649" spans="4:4">
      <c r="D3649" s="177"/>
    </row>
    <row r="3650" spans="4:4">
      <c r="D3650" s="177"/>
    </row>
    <row r="3651" spans="4:4">
      <c r="D3651" s="177"/>
    </row>
    <row r="3652" spans="4:4">
      <c r="D3652" s="177"/>
    </row>
    <row r="3653" spans="4:4">
      <c r="D3653" s="177"/>
    </row>
    <row r="3654" spans="4:4">
      <c r="D3654" s="177"/>
    </row>
    <row r="3655" spans="4:4">
      <c r="D3655" s="177"/>
    </row>
    <row r="3656" spans="4:4">
      <c r="D3656" s="177"/>
    </row>
    <row r="3657" spans="4:4">
      <c r="D3657" s="177"/>
    </row>
    <row r="3658" spans="4:4">
      <c r="D3658" s="177"/>
    </row>
    <row r="3659" spans="4:4">
      <c r="D3659" s="177"/>
    </row>
    <row r="3660" spans="4:4">
      <c r="D3660" s="177"/>
    </row>
    <row r="3661" spans="4:4">
      <c r="D3661" s="177"/>
    </row>
    <row r="3662" spans="4:4">
      <c r="D3662" s="177"/>
    </row>
    <row r="3663" spans="4:4">
      <c r="D3663" s="177"/>
    </row>
    <row r="3664" spans="4:4">
      <c r="D3664" s="177"/>
    </row>
    <row r="3665" spans="4:4">
      <c r="D3665" s="177"/>
    </row>
    <row r="3666" spans="4:4">
      <c r="D3666" s="177"/>
    </row>
    <row r="3667" spans="4:4">
      <c r="D3667" s="177"/>
    </row>
    <row r="3668" spans="4:4">
      <c r="D3668" s="177"/>
    </row>
    <row r="3669" spans="4:4">
      <c r="D3669" s="177"/>
    </row>
    <row r="3670" spans="4:4">
      <c r="D3670" s="177"/>
    </row>
    <row r="3671" spans="4:4">
      <c r="D3671" s="177"/>
    </row>
    <row r="3672" spans="4:4">
      <c r="D3672" s="177"/>
    </row>
    <row r="3673" spans="4:4">
      <c r="D3673" s="177"/>
    </row>
    <row r="3674" spans="4:4">
      <c r="D3674" s="177"/>
    </row>
    <row r="3675" spans="4:4">
      <c r="D3675" s="177"/>
    </row>
    <row r="3676" spans="4:4">
      <c r="D3676" s="177"/>
    </row>
    <row r="3677" spans="4:4">
      <c r="D3677" s="177"/>
    </row>
    <row r="3678" spans="4:4">
      <c r="D3678" s="177"/>
    </row>
    <row r="3679" spans="4:4">
      <c r="D3679" s="177"/>
    </row>
    <row r="3680" spans="4:4">
      <c r="D3680" s="177"/>
    </row>
    <row r="3681" spans="4:4">
      <c r="D3681" s="177"/>
    </row>
    <row r="3682" spans="4:4">
      <c r="D3682" s="177"/>
    </row>
    <row r="3683" spans="4:4">
      <c r="D3683" s="177"/>
    </row>
    <row r="3684" spans="4:4">
      <c r="D3684" s="177"/>
    </row>
    <row r="3685" spans="4:4">
      <c r="D3685" s="177"/>
    </row>
    <row r="3686" spans="4:4">
      <c r="D3686" s="177"/>
    </row>
    <row r="3687" spans="4:4">
      <c r="D3687" s="177"/>
    </row>
    <row r="3688" spans="4:4">
      <c r="D3688" s="177"/>
    </row>
    <row r="3689" spans="4:4">
      <c r="D3689" s="177"/>
    </row>
    <row r="3690" spans="4:4">
      <c r="D3690" s="177"/>
    </row>
    <row r="3691" spans="4:4">
      <c r="D3691" s="177"/>
    </row>
    <row r="3692" spans="4:4">
      <c r="D3692" s="177"/>
    </row>
    <row r="3693" spans="4:4">
      <c r="D3693" s="177"/>
    </row>
    <row r="3694" spans="4:4">
      <c r="D3694" s="177"/>
    </row>
    <row r="3695" spans="4:4">
      <c r="D3695" s="177"/>
    </row>
    <row r="3696" spans="4:4">
      <c r="D3696" s="177"/>
    </row>
    <row r="3697" spans="4:4">
      <c r="D3697" s="177"/>
    </row>
    <row r="3698" spans="4:4">
      <c r="D3698" s="177"/>
    </row>
    <row r="3699" spans="4:4">
      <c r="D3699" s="177"/>
    </row>
    <row r="3700" spans="4:4">
      <c r="D3700" s="177"/>
    </row>
    <row r="3701" spans="4:4">
      <c r="D3701" s="177"/>
    </row>
    <row r="3702" spans="4:4">
      <c r="D3702" s="177"/>
    </row>
    <row r="3703" spans="4:4">
      <c r="D3703" s="177"/>
    </row>
    <row r="3704" spans="4:4">
      <c r="D3704" s="177"/>
    </row>
    <row r="3705" spans="4:4">
      <c r="D3705" s="177"/>
    </row>
    <row r="3706" spans="4:4">
      <c r="D3706" s="177"/>
    </row>
    <row r="3707" spans="4:4">
      <c r="D3707" s="177"/>
    </row>
    <row r="3708" spans="4:4">
      <c r="D3708" s="177"/>
    </row>
    <row r="3709" spans="4:4">
      <c r="D3709" s="177"/>
    </row>
    <row r="3710" spans="4:4">
      <c r="D3710" s="177"/>
    </row>
    <row r="3711" spans="4:4">
      <c r="D3711" s="177"/>
    </row>
    <row r="3712" spans="4:4">
      <c r="D3712" s="177"/>
    </row>
    <row r="3713" spans="4:4">
      <c r="D3713" s="177"/>
    </row>
    <row r="3714" spans="4:4">
      <c r="D3714" s="177"/>
    </row>
    <row r="3715" spans="4:4">
      <c r="D3715" s="177"/>
    </row>
    <row r="3716" spans="4:4">
      <c r="D3716" s="177"/>
    </row>
    <row r="3717" spans="4:4">
      <c r="D3717" s="177"/>
    </row>
    <row r="3718" spans="4:4">
      <c r="D3718" s="177"/>
    </row>
    <row r="3719" spans="4:4">
      <c r="D3719" s="177"/>
    </row>
    <row r="3720" spans="4:4">
      <c r="D3720" s="177"/>
    </row>
    <row r="3721" spans="4:4">
      <c r="D3721" s="177"/>
    </row>
    <row r="3722" spans="4:4">
      <c r="D3722" s="177"/>
    </row>
    <row r="3723" spans="4:4">
      <c r="D3723" s="177"/>
    </row>
    <row r="3724" spans="4:4">
      <c r="D3724" s="177"/>
    </row>
    <row r="3725" spans="4:4">
      <c r="D3725" s="177"/>
    </row>
    <row r="3726" spans="4:4">
      <c r="D3726" s="177"/>
    </row>
    <row r="3727" spans="4:4">
      <c r="D3727" s="177"/>
    </row>
    <row r="3728" spans="4:4">
      <c r="D3728" s="177"/>
    </row>
    <row r="3729" spans="4:4">
      <c r="D3729" s="177"/>
    </row>
    <row r="3730" spans="4:4">
      <c r="D3730" s="177"/>
    </row>
    <row r="3731" spans="4:4">
      <c r="D3731" s="177"/>
    </row>
    <row r="3732" spans="4:4">
      <c r="D3732" s="177"/>
    </row>
    <row r="3733" spans="4:4">
      <c r="D3733" s="177"/>
    </row>
    <row r="3734" spans="4:4">
      <c r="D3734" s="177"/>
    </row>
    <row r="3735" spans="4:4">
      <c r="D3735" s="177"/>
    </row>
    <row r="3736" spans="4:4">
      <c r="D3736" s="177"/>
    </row>
    <row r="3737" spans="4:4">
      <c r="D3737" s="177"/>
    </row>
    <row r="3738" spans="4:4">
      <c r="D3738" s="177"/>
    </row>
    <row r="3739" spans="4:4">
      <c r="D3739" s="177"/>
    </row>
    <row r="3740" spans="4:4">
      <c r="D3740" s="177"/>
    </row>
    <row r="3741" spans="4:4">
      <c r="D3741" s="177"/>
    </row>
    <row r="3742" spans="4:4">
      <c r="D3742" s="177"/>
    </row>
    <row r="3743" spans="4:4">
      <c r="D3743" s="177"/>
    </row>
    <row r="3744" spans="4:4">
      <c r="D3744" s="177"/>
    </row>
    <row r="3745" spans="4:4">
      <c r="D3745" s="177"/>
    </row>
    <row r="3746" spans="4:4">
      <c r="D3746" s="177"/>
    </row>
    <row r="3747" spans="4:4">
      <c r="D3747" s="177"/>
    </row>
    <row r="3748" spans="4:4">
      <c r="D3748" s="177"/>
    </row>
    <row r="3749" spans="4:4">
      <c r="D3749" s="177"/>
    </row>
    <row r="3750" spans="4:4">
      <c r="D3750" s="177"/>
    </row>
    <row r="3751" spans="4:4">
      <c r="D3751" s="177"/>
    </row>
    <row r="3752" spans="4:4">
      <c r="D3752" s="177"/>
    </row>
    <row r="3753" spans="4:4">
      <c r="D3753" s="177"/>
    </row>
    <row r="3754" spans="4:4">
      <c r="D3754" s="177"/>
    </row>
    <row r="3755" spans="4:4">
      <c r="D3755" s="177"/>
    </row>
    <row r="3756" spans="4:4">
      <c r="D3756" s="177"/>
    </row>
    <row r="3757" spans="4:4">
      <c r="D3757" s="177"/>
    </row>
    <row r="3758" spans="4:4">
      <c r="D3758" s="177"/>
    </row>
    <row r="3759" spans="4:4">
      <c r="D3759" s="177"/>
    </row>
    <row r="3760" spans="4:4">
      <c r="D3760" s="177"/>
    </row>
    <row r="3761" spans="4:4">
      <c r="D3761" s="177"/>
    </row>
    <row r="3762" spans="4:4">
      <c r="D3762" s="177"/>
    </row>
    <row r="3763" spans="4:4">
      <c r="D3763" s="177"/>
    </row>
    <row r="3764" spans="4:4">
      <c r="D3764" s="177"/>
    </row>
    <row r="3765" spans="4:4">
      <c r="D3765" s="177"/>
    </row>
    <row r="3766" spans="4:4">
      <c r="D3766" s="177"/>
    </row>
    <row r="3767" spans="4:4">
      <c r="D3767" s="177"/>
    </row>
    <row r="3768" spans="4:4">
      <c r="D3768" s="177"/>
    </row>
    <row r="3769" spans="4:4">
      <c r="D3769" s="177"/>
    </row>
    <row r="3770" spans="4:4">
      <c r="D3770" s="177"/>
    </row>
    <row r="3771" spans="4:4">
      <c r="D3771" s="177"/>
    </row>
    <row r="3772" spans="4:4">
      <c r="D3772" s="177"/>
    </row>
    <row r="3773" spans="4:4">
      <c r="D3773" s="177"/>
    </row>
    <row r="3774" spans="4:4">
      <c r="D3774" s="177"/>
    </row>
    <row r="3775" spans="4:4">
      <c r="D3775" s="177"/>
    </row>
    <row r="3776" spans="4:4">
      <c r="D3776" s="177"/>
    </row>
    <row r="3777" spans="4:4">
      <c r="D3777" s="177"/>
    </row>
    <row r="3778" spans="4:4">
      <c r="D3778" s="177"/>
    </row>
    <row r="3779" spans="4:4">
      <c r="D3779" s="177"/>
    </row>
    <row r="3780" spans="4:4">
      <c r="D3780" s="177"/>
    </row>
    <row r="3781" spans="4:4">
      <c r="D3781" s="177"/>
    </row>
    <row r="3782" spans="4:4">
      <c r="D3782" s="177"/>
    </row>
    <row r="3783" spans="4:4">
      <c r="D3783" s="177"/>
    </row>
    <row r="3784" spans="4:4">
      <c r="D3784" s="177"/>
    </row>
    <row r="3785" spans="4:4">
      <c r="D3785" s="177"/>
    </row>
    <row r="3786" spans="4:4">
      <c r="D3786" s="177"/>
    </row>
    <row r="3787" spans="4:4">
      <c r="D3787" s="177"/>
    </row>
    <row r="3788" spans="4:4">
      <c r="D3788" s="177"/>
    </row>
    <row r="3789" spans="4:4">
      <c r="D3789" s="177"/>
    </row>
    <row r="3790" spans="4:4">
      <c r="D3790" s="177"/>
    </row>
    <row r="3791" spans="4:4">
      <c r="D3791" s="177"/>
    </row>
    <row r="3792" spans="4:4">
      <c r="D3792" s="177"/>
    </row>
    <row r="3793" spans="4:4">
      <c r="D3793" s="177"/>
    </row>
    <row r="3794" spans="4:4">
      <c r="D3794" s="177"/>
    </row>
    <row r="3795" spans="4:4">
      <c r="D3795" s="177"/>
    </row>
    <row r="3796" spans="4:4">
      <c r="D3796" s="177"/>
    </row>
    <row r="3797" spans="4:4">
      <c r="D3797" s="177"/>
    </row>
    <row r="3798" spans="4:4">
      <c r="D3798" s="177"/>
    </row>
    <row r="3799" spans="4:4">
      <c r="D3799" s="177"/>
    </row>
    <row r="3800" spans="4:4">
      <c r="D3800" s="177"/>
    </row>
    <row r="3801" spans="4:4">
      <c r="D3801" s="177"/>
    </row>
    <row r="3802" spans="4:4">
      <c r="D3802" s="177"/>
    </row>
    <row r="3803" spans="4:4">
      <c r="D3803" s="177"/>
    </row>
    <row r="3804" spans="4:4">
      <c r="D3804" s="177"/>
    </row>
    <row r="3805" spans="4:4">
      <c r="D3805" s="177"/>
    </row>
    <row r="3806" spans="4:4">
      <c r="D3806" s="177"/>
    </row>
    <row r="3807" spans="4:4">
      <c r="D3807" s="177"/>
    </row>
    <row r="3808" spans="4:4">
      <c r="D3808" s="177"/>
    </row>
    <row r="3809" spans="4:4">
      <c r="D3809" s="177"/>
    </row>
    <row r="3810" spans="4:4">
      <c r="D3810" s="177"/>
    </row>
    <row r="3811" spans="4:4">
      <c r="D3811" s="177"/>
    </row>
    <row r="3812" spans="4:4">
      <c r="D3812" s="177"/>
    </row>
    <row r="3813" spans="4:4">
      <c r="D3813" s="177"/>
    </row>
    <row r="3814" spans="4:4">
      <c r="D3814" s="177"/>
    </row>
    <row r="3815" spans="4:4">
      <c r="D3815" s="177"/>
    </row>
    <row r="3816" spans="4:4">
      <c r="D3816" s="177"/>
    </row>
    <row r="3817" spans="4:4">
      <c r="D3817" s="177"/>
    </row>
    <row r="3818" spans="4:4">
      <c r="D3818" s="177"/>
    </row>
    <row r="3819" spans="4:4">
      <c r="D3819" s="177"/>
    </row>
    <row r="3820" spans="4:4">
      <c r="D3820" s="177"/>
    </row>
    <row r="3821" spans="4:4">
      <c r="D3821" s="177"/>
    </row>
    <row r="3822" spans="4:4">
      <c r="D3822" s="177"/>
    </row>
    <row r="3823" spans="4:4">
      <c r="D3823" s="177"/>
    </row>
    <row r="3824" spans="4:4">
      <c r="D3824" s="177"/>
    </row>
    <row r="3825" spans="4:4">
      <c r="D3825" s="177"/>
    </row>
    <row r="3826" spans="4:4">
      <c r="D3826" s="177"/>
    </row>
    <row r="3827" spans="4:4">
      <c r="D3827" s="177"/>
    </row>
    <row r="3828" spans="4:4">
      <c r="D3828" s="177"/>
    </row>
    <row r="3829" spans="4:4">
      <c r="D3829" s="177"/>
    </row>
    <row r="3830" spans="4:4">
      <c r="D3830" s="177"/>
    </row>
    <row r="3831" spans="4:4">
      <c r="D3831" s="177"/>
    </row>
    <row r="3832" spans="4:4">
      <c r="D3832" s="177"/>
    </row>
    <row r="3833" spans="4:4">
      <c r="D3833" s="177"/>
    </row>
    <row r="3834" spans="4:4">
      <c r="D3834" s="177"/>
    </row>
    <row r="3835" spans="4:4">
      <c r="D3835" s="177"/>
    </row>
    <row r="3836" spans="4:4">
      <c r="D3836" s="177"/>
    </row>
    <row r="3837" spans="4:4">
      <c r="D3837" s="177"/>
    </row>
    <row r="3838" spans="4:4">
      <c r="D3838" s="177"/>
    </row>
    <row r="3839" spans="4:4">
      <c r="D3839" s="177"/>
    </row>
    <row r="3840" spans="4:4">
      <c r="D3840" s="177"/>
    </row>
    <row r="3841" spans="4:4">
      <c r="D3841" s="177"/>
    </row>
    <row r="3842" spans="4:4">
      <c r="D3842" s="177"/>
    </row>
    <row r="3843" spans="4:4">
      <c r="D3843" s="177"/>
    </row>
    <row r="3844" spans="4:4">
      <c r="D3844" s="177"/>
    </row>
    <row r="3845" spans="4:4">
      <c r="D3845" s="177"/>
    </row>
    <row r="3846" spans="4:4">
      <c r="D3846" s="177"/>
    </row>
    <row r="3847" spans="4:4">
      <c r="D3847" s="177"/>
    </row>
    <row r="3848" spans="4:4">
      <c r="D3848" s="177"/>
    </row>
    <row r="3849" spans="4:4">
      <c r="D3849" s="177"/>
    </row>
    <row r="3850" spans="4:4">
      <c r="D3850" s="177"/>
    </row>
    <row r="3851" spans="4:4">
      <c r="D3851" s="177"/>
    </row>
    <row r="3852" spans="4:4">
      <c r="D3852" s="177"/>
    </row>
    <row r="3853" spans="4:4">
      <c r="D3853" s="177"/>
    </row>
    <row r="3854" spans="4:4">
      <c r="D3854" s="177"/>
    </row>
    <row r="3855" spans="4:4">
      <c r="D3855" s="177"/>
    </row>
    <row r="3856" spans="4:4">
      <c r="D3856" s="177"/>
    </row>
    <row r="3857" spans="4:4">
      <c r="D3857" s="177"/>
    </row>
    <row r="3858" spans="4:4">
      <c r="D3858" s="177"/>
    </row>
    <row r="3859" spans="4:4">
      <c r="D3859" s="177"/>
    </row>
    <row r="3860" spans="4:4">
      <c r="D3860" s="177"/>
    </row>
    <row r="3861" spans="4:4">
      <c r="D3861" s="177"/>
    </row>
    <row r="3862" spans="4:4">
      <c r="D3862" s="177"/>
    </row>
    <row r="3863" spans="4:4">
      <c r="D3863" s="177"/>
    </row>
    <row r="3864" spans="4:4">
      <c r="D3864" s="177"/>
    </row>
    <row r="3865" spans="4:4">
      <c r="D3865" s="177"/>
    </row>
    <row r="3866" spans="4:4">
      <c r="D3866" s="177"/>
    </row>
    <row r="3867" spans="4:4">
      <c r="D3867" s="177"/>
    </row>
    <row r="3868" spans="4:4">
      <c r="D3868" s="177"/>
    </row>
    <row r="3869" spans="4:4">
      <c r="D3869" s="177"/>
    </row>
    <row r="3870" spans="4:4">
      <c r="D3870" s="177"/>
    </row>
    <row r="3871" spans="4:4">
      <c r="D3871" s="177"/>
    </row>
    <row r="3872" spans="4:4">
      <c r="D3872" s="177"/>
    </row>
    <row r="3873" spans="4:4">
      <c r="D3873" s="177"/>
    </row>
    <row r="3874" spans="4:4">
      <c r="D3874" s="177"/>
    </row>
    <row r="3875" spans="4:4">
      <c r="D3875" s="177"/>
    </row>
    <row r="3876" spans="4:4">
      <c r="D3876" s="177"/>
    </row>
    <row r="3877" spans="4:4">
      <c r="D3877" s="177"/>
    </row>
    <row r="3878" spans="4:4">
      <c r="D3878" s="177"/>
    </row>
    <row r="3879" spans="4:4">
      <c r="D3879" s="177"/>
    </row>
    <row r="3880" spans="4:4">
      <c r="D3880" s="177"/>
    </row>
    <row r="3881" spans="4:4">
      <c r="D3881" s="177"/>
    </row>
    <row r="3882" spans="4:4">
      <c r="D3882" s="177"/>
    </row>
    <row r="3883" spans="4:4">
      <c r="D3883" s="177"/>
    </row>
    <row r="3884" spans="4:4">
      <c r="D3884" s="177"/>
    </row>
    <row r="3885" spans="4:4">
      <c r="D3885" s="177"/>
    </row>
    <row r="3886" spans="4:4">
      <c r="D3886" s="177"/>
    </row>
    <row r="3887" spans="4:4">
      <c r="D3887" s="177"/>
    </row>
    <row r="3888" spans="4:4">
      <c r="D3888" s="177"/>
    </row>
    <row r="3889" spans="4:4">
      <c r="D3889" s="177"/>
    </row>
    <row r="3890" spans="4:4">
      <c r="D3890" s="177"/>
    </row>
    <row r="3891" spans="4:4">
      <c r="D3891" s="177"/>
    </row>
    <row r="3892" spans="4:4">
      <c r="D3892" s="177"/>
    </row>
    <row r="3893" spans="4:4">
      <c r="D3893" s="177"/>
    </row>
    <row r="3894" spans="4:4">
      <c r="D3894" s="177"/>
    </row>
    <row r="3895" spans="4:4">
      <c r="D3895" s="177"/>
    </row>
    <row r="3896" spans="4:4">
      <c r="D3896" s="177"/>
    </row>
    <row r="3897" spans="4:4">
      <c r="D3897" s="177"/>
    </row>
    <row r="3898" spans="4:4">
      <c r="D3898" s="177"/>
    </row>
    <row r="3899" spans="4:4">
      <c r="D3899" s="177"/>
    </row>
    <row r="3900" spans="4:4">
      <c r="D3900" s="177"/>
    </row>
    <row r="3901" spans="4:4">
      <c r="D3901" s="177"/>
    </row>
    <row r="3902" spans="4:4">
      <c r="D3902" s="177"/>
    </row>
    <row r="3903" spans="4:4">
      <c r="D3903" s="177"/>
    </row>
    <row r="3904" spans="4:4">
      <c r="D3904" s="177"/>
    </row>
    <row r="3905" spans="4:4">
      <c r="D3905" s="177"/>
    </row>
    <row r="3906" spans="4:4">
      <c r="D3906" s="177"/>
    </row>
    <row r="3907" spans="4:4">
      <c r="D3907" s="177"/>
    </row>
    <row r="3908" spans="4:4">
      <c r="D3908" s="177"/>
    </row>
    <row r="3909" spans="4:4">
      <c r="D3909" s="177"/>
    </row>
    <row r="3910" spans="4:4">
      <c r="D3910" s="177"/>
    </row>
    <row r="3911" spans="4:4">
      <c r="D3911" s="177"/>
    </row>
    <row r="3912" spans="4:4">
      <c r="D3912" s="177"/>
    </row>
    <row r="3913" spans="4:4">
      <c r="D3913" s="177"/>
    </row>
    <row r="3914" spans="4:4">
      <c r="D3914" s="177"/>
    </row>
    <row r="3915" spans="4:4">
      <c r="D3915" s="177"/>
    </row>
    <row r="3916" spans="4:4">
      <c r="D3916" s="177"/>
    </row>
    <row r="3917" spans="4:4">
      <c r="D3917" s="177"/>
    </row>
    <row r="3918" spans="4:4">
      <c r="D3918" s="177"/>
    </row>
    <row r="3919" spans="4:4">
      <c r="D3919" s="177"/>
    </row>
    <row r="3920" spans="4:4">
      <c r="D3920" s="177"/>
    </row>
    <row r="3921" spans="4:4">
      <c r="D3921" s="177"/>
    </row>
    <row r="3922" spans="4:4">
      <c r="D3922" s="177"/>
    </row>
    <row r="3923" spans="4:4">
      <c r="D3923" s="177"/>
    </row>
    <row r="3924" spans="4:4">
      <c r="D3924" s="177"/>
    </row>
    <row r="3925" spans="4:4">
      <c r="D3925" s="177"/>
    </row>
    <row r="3926" spans="4:4">
      <c r="D3926" s="177"/>
    </row>
    <row r="3927" spans="4:4">
      <c r="D3927" s="177"/>
    </row>
    <row r="3928" spans="4:4">
      <c r="D3928" s="177"/>
    </row>
    <row r="3929" spans="4:4">
      <c r="D3929" s="177"/>
    </row>
    <row r="3930" spans="4:4">
      <c r="D3930" s="177"/>
    </row>
    <row r="3931" spans="4:4">
      <c r="D3931" s="177"/>
    </row>
    <row r="3932" spans="4:4">
      <c r="D3932" s="177"/>
    </row>
    <row r="3933" spans="4:4">
      <c r="D3933" s="177"/>
    </row>
    <row r="3934" spans="4:4">
      <c r="D3934" s="177"/>
    </row>
    <row r="3935" spans="4:4">
      <c r="D3935" s="177"/>
    </row>
    <row r="3936" spans="4:4">
      <c r="D3936" s="177"/>
    </row>
    <row r="3937" spans="4:4">
      <c r="D3937" s="177"/>
    </row>
    <row r="3938" spans="4:4">
      <c r="D3938" s="177"/>
    </row>
    <row r="3939" spans="4:4">
      <c r="D3939" s="177"/>
    </row>
    <row r="3940" spans="4:4">
      <c r="D3940" s="177"/>
    </row>
    <row r="3941" spans="4:4">
      <c r="D3941" s="177"/>
    </row>
    <row r="3942" spans="4:4">
      <c r="D3942" s="177"/>
    </row>
    <row r="3943" spans="4:4">
      <c r="D3943" s="177"/>
    </row>
    <row r="3944" spans="4:4">
      <c r="D3944" s="177"/>
    </row>
    <row r="3945" spans="4:4">
      <c r="D3945" s="177"/>
    </row>
    <row r="3946" spans="4:4">
      <c r="D3946" s="177"/>
    </row>
    <row r="3947" spans="4:4">
      <c r="D3947" s="177"/>
    </row>
    <row r="3948" spans="4:4">
      <c r="D3948" s="177"/>
    </row>
    <row r="3949" spans="4:4">
      <c r="D3949" s="177"/>
    </row>
    <row r="3950" spans="4:4">
      <c r="D3950" s="177"/>
    </row>
    <row r="3951" spans="4:4">
      <c r="D3951" s="177"/>
    </row>
    <row r="3952" spans="4:4">
      <c r="D3952" s="177"/>
    </row>
    <row r="3953" spans="4:4">
      <c r="D3953" s="177"/>
    </row>
    <row r="3954" spans="4:4">
      <c r="D3954" s="177"/>
    </row>
    <row r="3955" spans="4:4">
      <c r="D3955" s="177"/>
    </row>
    <row r="3956" spans="4:4">
      <c r="D3956" s="177"/>
    </row>
    <row r="3957" spans="4:4">
      <c r="D3957" s="177"/>
    </row>
    <row r="3958" spans="4:4">
      <c r="D3958" s="177"/>
    </row>
    <row r="3959" spans="4:4">
      <c r="D3959" s="177"/>
    </row>
    <row r="3960" spans="4:4">
      <c r="D3960" s="177"/>
    </row>
    <row r="3961" spans="4:4">
      <c r="D3961" s="177"/>
    </row>
    <row r="3962" spans="4:4">
      <c r="D3962" s="177"/>
    </row>
    <row r="3963" spans="4:4">
      <c r="D3963" s="177"/>
    </row>
    <row r="3964" spans="4:4">
      <c r="D3964" s="177"/>
    </row>
    <row r="3965" spans="4:4">
      <c r="D3965" s="177"/>
    </row>
    <row r="3966" spans="4:4">
      <c r="D3966" s="177"/>
    </row>
    <row r="3967" spans="4:4">
      <c r="D3967" s="177"/>
    </row>
    <row r="3968" spans="4:4">
      <c r="D3968" s="177"/>
    </row>
    <row r="3969" spans="4:4">
      <c r="D3969" s="177"/>
    </row>
    <row r="3970" spans="4:4">
      <c r="D3970" s="177"/>
    </row>
    <row r="3971" spans="4:4">
      <c r="D3971" s="177"/>
    </row>
    <row r="3972" spans="4:4">
      <c r="D3972" s="177"/>
    </row>
    <row r="3973" spans="4:4">
      <c r="D3973" s="177"/>
    </row>
    <row r="3974" spans="4:4">
      <c r="D3974" s="177"/>
    </row>
    <row r="3975" spans="4:4">
      <c r="D3975" s="177"/>
    </row>
    <row r="3976" spans="4:4">
      <c r="D3976" s="177"/>
    </row>
    <row r="3977" spans="4:4">
      <c r="D3977" s="177"/>
    </row>
    <row r="3978" spans="4:4">
      <c r="D3978" s="177"/>
    </row>
    <row r="3979" spans="4:4">
      <c r="D3979" s="177"/>
    </row>
    <row r="3980" spans="4:4">
      <c r="D3980" s="177"/>
    </row>
    <row r="3981" spans="4:4">
      <c r="D3981" s="177"/>
    </row>
    <row r="3982" spans="4:4">
      <c r="D3982" s="177"/>
    </row>
    <row r="3983" spans="4:4">
      <c r="D3983" s="177"/>
    </row>
    <row r="3984" spans="4:4">
      <c r="D3984" s="177"/>
    </row>
    <row r="3985" spans="4:4">
      <c r="D3985" s="177"/>
    </row>
    <row r="3986" spans="4:4">
      <c r="D3986" s="177"/>
    </row>
    <row r="3987" spans="4:4">
      <c r="D3987" s="177"/>
    </row>
    <row r="3988" spans="4:4">
      <c r="D3988" s="177"/>
    </row>
    <row r="3989" spans="4:4">
      <c r="D3989" s="177"/>
    </row>
    <row r="3990" spans="4:4">
      <c r="D3990" s="177"/>
    </row>
    <row r="3991" spans="4:4">
      <c r="D3991" s="177"/>
    </row>
    <row r="3992" spans="4:4">
      <c r="D3992" s="177"/>
    </row>
    <row r="3993" spans="4:4">
      <c r="D3993" s="177"/>
    </row>
    <row r="3994" spans="4:4">
      <c r="D3994" s="177"/>
    </row>
    <row r="3995" spans="4:4">
      <c r="D3995" s="177"/>
    </row>
    <row r="3996" spans="4:4">
      <c r="D3996" s="177"/>
    </row>
    <row r="3997" spans="4:4">
      <c r="D3997" s="177"/>
    </row>
    <row r="3998" spans="4:4">
      <c r="D3998" s="177"/>
    </row>
    <row r="3999" spans="4:4">
      <c r="D3999" s="177"/>
    </row>
    <row r="4000" spans="4:4">
      <c r="D4000" s="177"/>
    </row>
    <row r="4001" spans="4:4">
      <c r="D4001" s="177"/>
    </row>
    <row r="4002" spans="4:4">
      <c r="D4002" s="177"/>
    </row>
    <row r="4003" spans="4:4">
      <c r="D4003" s="177"/>
    </row>
    <row r="4004" spans="4:4">
      <c r="D4004" s="177"/>
    </row>
    <row r="4005" spans="4:4">
      <c r="D4005" s="177"/>
    </row>
    <row r="4006" spans="4:4">
      <c r="D4006" s="177"/>
    </row>
    <row r="4007" spans="4:4">
      <c r="D4007" s="177"/>
    </row>
    <row r="4008" spans="4:4">
      <c r="D4008" s="177"/>
    </row>
    <row r="4009" spans="4:4">
      <c r="D4009" s="177"/>
    </row>
    <row r="4010" spans="4:4">
      <c r="D4010" s="177"/>
    </row>
    <row r="4011" spans="4:4">
      <c r="D4011" s="177"/>
    </row>
    <row r="4012" spans="4:4">
      <c r="D4012" s="177"/>
    </row>
    <row r="4013" spans="4:4">
      <c r="D4013" s="177"/>
    </row>
    <row r="4014" spans="4:4">
      <c r="D4014" s="177"/>
    </row>
    <row r="4015" spans="4:4">
      <c r="D4015" s="177"/>
    </row>
    <row r="4016" spans="4:4">
      <c r="D4016" s="177"/>
    </row>
    <row r="4017" spans="4:4">
      <c r="D4017" s="177"/>
    </row>
    <row r="4018" spans="4:4">
      <c r="D4018" s="177"/>
    </row>
    <row r="4019" spans="4:4">
      <c r="D4019" s="177"/>
    </row>
    <row r="4020" spans="4:4">
      <c r="D4020" s="177"/>
    </row>
    <row r="4021" spans="4:4">
      <c r="D4021" s="177"/>
    </row>
    <row r="4022" spans="4:4">
      <c r="D4022" s="177"/>
    </row>
    <row r="4023" spans="4:4">
      <c r="D4023" s="177"/>
    </row>
    <row r="4024" spans="4:4">
      <c r="D4024" s="177"/>
    </row>
    <row r="4025" spans="4:4">
      <c r="D4025" s="177"/>
    </row>
    <row r="4026" spans="4:4">
      <c r="D4026" s="177"/>
    </row>
    <row r="4027" spans="4:4">
      <c r="D4027" s="177"/>
    </row>
    <row r="4028" spans="4:4">
      <c r="D4028" s="177"/>
    </row>
    <row r="4029" spans="4:4">
      <c r="D4029" s="177"/>
    </row>
    <row r="4030" spans="4:4">
      <c r="D4030" s="177"/>
    </row>
    <row r="4031" spans="4:4">
      <c r="D4031" s="177"/>
    </row>
    <row r="4032" spans="4:4">
      <c r="D4032" s="177"/>
    </row>
    <row r="4033" spans="4:4">
      <c r="D4033" s="177"/>
    </row>
    <row r="4034" spans="4:4">
      <c r="D4034" s="177"/>
    </row>
    <row r="4035" spans="4:4">
      <c r="D4035" s="177"/>
    </row>
    <row r="4036" spans="4:4">
      <c r="D4036" s="177"/>
    </row>
    <row r="4037" spans="4:4">
      <c r="D4037" s="177"/>
    </row>
    <row r="4038" spans="4:4">
      <c r="D4038" s="177"/>
    </row>
    <row r="4039" spans="4:4">
      <c r="D4039" s="177"/>
    </row>
    <row r="4040" spans="4:4">
      <c r="D4040" s="177"/>
    </row>
    <row r="4041" spans="4:4">
      <c r="D4041" s="177"/>
    </row>
    <row r="4042" spans="4:4">
      <c r="D4042" s="177"/>
    </row>
    <row r="4043" spans="4:4">
      <c r="D4043" s="177"/>
    </row>
    <row r="4044" spans="4:4">
      <c r="D4044" s="177"/>
    </row>
    <row r="4045" spans="4:4">
      <c r="D4045" s="177"/>
    </row>
    <row r="4046" spans="4:4">
      <c r="D4046" s="177"/>
    </row>
    <row r="4047" spans="4:4">
      <c r="D4047" s="177"/>
    </row>
    <row r="4048" spans="4:4">
      <c r="D4048" s="177"/>
    </row>
    <row r="4049" spans="4:4">
      <c r="D4049" s="177"/>
    </row>
    <row r="4050" spans="4:4">
      <c r="D4050" s="177"/>
    </row>
    <row r="4051" spans="4:4">
      <c r="D4051" s="177"/>
    </row>
    <row r="4052" spans="4:4">
      <c r="D4052" s="177"/>
    </row>
    <row r="4053" spans="4:4">
      <c r="D4053" s="177"/>
    </row>
    <row r="4054" spans="4:4">
      <c r="D4054" s="177"/>
    </row>
    <row r="4055" spans="4:4">
      <c r="D4055" s="177"/>
    </row>
    <row r="4056" spans="4:4">
      <c r="D4056" s="177"/>
    </row>
    <row r="4057" spans="4:4">
      <c r="D4057" s="177"/>
    </row>
    <row r="4058" spans="4:4">
      <c r="D4058" s="177"/>
    </row>
    <row r="4059" spans="4:4">
      <c r="D4059" s="177"/>
    </row>
    <row r="4060" spans="4:4">
      <c r="D4060" s="177"/>
    </row>
    <row r="4061" spans="4:4">
      <c r="D4061" s="177"/>
    </row>
    <row r="4062" spans="4:4">
      <c r="D4062" s="177"/>
    </row>
    <row r="4063" spans="4:4">
      <c r="D4063" s="177"/>
    </row>
    <row r="4064" spans="4:4">
      <c r="D4064" s="177"/>
    </row>
    <row r="4065" spans="4:4">
      <c r="D4065" s="177"/>
    </row>
    <row r="4066" spans="4:4">
      <c r="D4066" s="177"/>
    </row>
    <row r="4067" spans="4:4">
      <c r="D4067" s="177"/>
    </row>
    <row r="4068" spans="4:4">
      <c r="D4068" s="177"/>
    </row>
    <row r="4069" spans="4:4">
      <c r="D4069" s="177"/>
    </row>
    <row r="4070" spans="4:4">
      <c r="D4070" s="177"/>
    </row>
    <row r="4071" spans="4:4">
      <c r="D4071" s="177"/>
    </row>
    <row r="4072" spans="4:4">
      <c r="D4072" s="177"/>
    </row>
    <row r="4073" spans="4:4">
      <c r="D4073" s="177"/>
    </row>
    <row r="4074" spans="4:4">
      <c r="D4074" s="177"/>
    </row>
    <row r="4075" spans="4:4">
      <c r="D4075" s="177"/>
    </row>
    <row r="4076" spans="4:4">
      <c r="D4076" s="177"/>
    </row>
    <row r="4077" spans="4:4">
      <c r="D4077" s="177"/>
    </row>
    <row r="4078" spans="4:4">
      <c r="D4078" s="177"/>
    </row>
    <row r="4079" spans="4:4">
      <c r="D4079" s="177"/>
    </row>
    <row r="4080" spans="4:4">
      <c r="D4080" s="177"/>
    </row>
    <row r="4081" spans="4:4">
      <c r="D4081" s="177"/>
    </row>
    <row r="4082" spans="4:4">
      <c r="D4082" s="177"/>
    </row>
    <row r="4083" spans="4:4">
      <c r="D4083" s="177"/>
    </row>
    <row r="4084" spans="4:4">
      <c r="D4084" s="177"/>
    </row>
    <row r="4085" spans="4:4">
      <c r="D4085" s="177"/>
    </row>
    <row r="4086" spans="4:4">
      <c r="D4086" s="177"/>
    </row>
    <row r="4087" spans="4:4">
      <c r="D4087" s="177"/>
    </row>
    <row r="4088" spans="4:4">
      <c r="D4088" s="177"/>
    </row>
    <row r="4089" spans="4:4">
      <c r="D4089" s="177"/>
    </row>
    <row r="4090" spans="4:4">
      <c r="D4090" s="177"/>
    </row>
    <row r="4091" spans="4:4">
      <c r="D4091" s="177"/>
    </row>
    <row r="4092" spans="4:4">
      <c r="D4092" s="177"/>
    </row>
    <row r="4093" spans="4:4">
      <c r="D4093" s="177"/>
    </row>
    <row r="4094" spans="4:4">
      <c r="D4094" s="177"/>
    </row>
    <row r="4095" spans="4:4">
      <c r="D4095" s="177"/>
    </row>
    <row r="4096" spans="4:4">
      <c r="D4096" s="177"/>
    </row>
    <row r="4097" spans="4:4">
      <c r="D4097" s="177"/>
    </row>
    <row r="4098" spans="4:4">
      <c r="D4098" s="177"/>
    </row>
    <row r="4099" spans="4:4">
      <c r="D4099" s="177"/>
    </row>
    <row r="4100" spans="4:4">
      <c r="D4100" s="177"/>
    </row>
    <row r="4101" spans="4:4">
      <c r="D4101" s="177"/>
    </row>
    <row r="4102" spans="4:4">
      <c r="D4102" s="177"/>
    </row>
    <row r="4103" spans="4:4">
      <c r="D4103" s="177"/>
    </row>
    <row r="4104" spans="4:4">
      <c r="D4104" s="177"/>
    </row>
    <row r="4105" spans="4:4">
      <c r="D4105" s="177"/>
    </row>
    <row r="4106" spans="4:4">
      <c r="D4106" s="177"/>
    </row>
    <row r="4107" spans="4:4">
      <c r="D4107" s="177"/>
    </row>
    <row r="4108" spans="4:4">
      <c r="D4108" s="177"/>
    </row>
    <row r="4109" spans="4:4">
      <c r="D4109" s="177"/>
    </row>
    <row r="4110" spans="4:4">
      <c r="D4110" s="177"/>
    </row>
    <row r="4111" spans="4:4">
      <c r="D4111" s="177"/>
    </row>
    <row r="4112" spans="4:4">
      <c r="D4112" s="177"/>
    </row>
    <row r="4113" spans="4:4">
      <c r="D4113" s="177"/>
    </row>
    <row r="4114" spans="4:4">
      <c r="D4114" s="177"/>
    </row>
    <row r="4115" spans="4:4">
      <c r="D4115" s="177"/>
    </row>
    <row r="4116" spans="4:4">
      <c r="D4116" s="177"/>
    </row>
    <row r="4117" spans="4:4">
      <c r="D4117" s="177"/>
    </row>
    <row r="4118" spans="4:4">
      <c r="D4118" s="177"/>
    </row>
    <row r="4119" spans="4:4">
      <c r="D4119" s="177"/>
    </row>
    <row r="4120" spans="4:4">
      <c r="D4120" s="177"/>
    </row>
    <row r="4121" spans="4:4">
      <c r="D4121" s="177"/>
    </row>
    <row r="4122" spans="4:4">
      <c r="D4122" s="177"/>
    </row>
    <row r="4123" spans="4:4">
      <c r="D4123" s="177"/>
    </row>
    <row r="4124" spans="4:4">
      <c r="D4124" s="177"/>
    </row>
    <row r="4125" spans="4:4">
      <c r="D4125" s="177"/>
    </row>
    <row r="4126" spans="4:4">
      <c r="D4126" s="177"/>
    </row>
    <row r="4127" spans="4:4">
      <c r="D4127" s="177"/>
    </row>
    <row r="4128" spans="4:4">
      <c r="D4128" s="177"/>
    </row>
    <row r="4129" spans="4:4">
      <c r="D4129" s="177"/>
    </row>
    <row r="4130" spans="4:4">
      <c r="D4130" s="177"/>
    </row>
    <row r="4131" spans="4:4">
      <c r="D4131" s="177"/>
    </row>
    <row r="4132" spans="4:4">
      <c r="D4132" s="177"/>
    </row>
    <row r="4133" spans="4:4">
      <c r="D4133" s="177"/>
    </row>
    <row r="4134" spans="4:4">
      <c r="D4134" s="177"/>
    </row>
    <row r="4135" spans="4:4">
      <c r="D4135" s="177"/>
    </row>
    <row r="4136" spans="4:4">
      <c r="D4136" s="177"/>
    </row>
    <row r="4137" spans="4:4">
      <c r="D4137" s="177"/>
    </row>
    <row r="4138" spans="4:4">
      <c r="D4138" s="177"/>
    </row>
    <row r="4139" spans="4:4">
      <c r="D4139" s="177"/>
    </row>
    <row r="4140" spans="4:4">
      <c r="D4140" s="177"/>
    </row>
    <row r="4141" spans="4:4">
      <c r="D4141" s="177"/>
    </row>
    <row r="4142" spans="4:4">
      <c r="D4142" s="177"/>
    </row>
    <row r="4143" spans="4:4">
      <c r="D4143" s="177"/>
    </row>
    <row r="4144" spans="4:4">
      <c r="D4144" s="177"/>
    </row>
    <row r="4145" spans="4:4">
      <c r="D4145" s="177"/>
    </row>
    <row r="4146" spans="4:4">
      <c r="D4146" s="177"/>
    </row>
    <row r="4147" spans="4:4">
      <c r="D4147" s="177"/>
    </row>
    <row r="4148" spans="4:4">
      <c r="D4148" s="177"/>
    </row>
    <row r="4149" spans="4:4">
      <c r="D4149" s="177"/>
    </row>
    <row r="4150" spans="4:4">
      <c r="D4150" s="177"/>
    </row>
    <row r="4151" spans="4:4">
      <c r="D4151" s="177"/>
    </row>
    <row r="4152" spans="4:4">
      <c r="D4152" s="177"/>
    </row>
    <row r="4153" spans="4:4">
      <c r="D4153" s="177"/>
    </row>
    <row r="4154" spans="4:4">
      <c r="D4154" s="177"/>
    </row>
    <row r="4155" spans="4:4">
      <c r="D4155" s="177"/>
    </row>
    <row r="4156" spans="4:4">
      <c r="D4156" s="177"/>
    </row>
    <row r="4157" spans="4:4">
      <c r="D4157" s="177"/>
    </row>
    <row r="4158" spans="4:4">
      <c r="D4158" s="177"/>
    </row>
    <row r="4159" spans="4:4">
      <c r="D4159" s="177"/>
    </row>
    <row r="4160" spans="4:4">
      <c r="D4160" s="177"/>
    </row>
    <row r="4161" spans="4:4">
      <c r="D4161" s="177"/>
    </row>
    <row r="4162" spans="4:4">
      <c r="D4162" s="177"/>
    </row>
    <row r="4163" spans="4:4">
      <c r="D4163" s="177"/>
    </row>
    <row r="4164" spans="4:4">
      <c r="D4164" s="177"/>
    </row>
    <row r="4165" spans="4:4">
      <c r="D4165" s="177"/>
    </row>
    <row r="4166" spans="4:4">
      <c r="D4166" s="177"/>
    </row>
    <row r="4167" spans="4:4">
      <c r="D4167" s="177"/>
    </row>
    <row r="4168" spans="4:4">
      <c r="D4168" s="177"/>
    </row>
    <row r="4169" spans="4:4">
      <c r="D4169" s="177"/>
    </row>
    <row r="4170" spans="4:4">
      <c r="D4170" s="177"/>
    </row>
    <row r="4171" spans="4:4">
      <c r="D4171" s="177"/>
    </row>
    <row r="4172" spans="4:4">
      <c r="D4172" s="177"/>
    </row>
    <row r="4173" spans="4:4">
      <c r="D4173" s="177"/>
    </row>
    <row r="4174" spans="4:4">
      <c r="D4174" s="177"/>
    </row>
    <row r="4175" spans="4:4">
      <c r="D4175" s="177"/>
    </row>
    <row r="4176" spans="4:4">
      <c r="D4176" s="177"/>
    </row>
    <row r="4177" spans="4:4">
      <c r="D4177" s="177"/>
    </row>
    <row r="4178" spans="4:4">
      <c r="D4178" s="177"/>
    </row>
    <row r="4179" spans="4:4">
      <c r="D4179" s="177"/>
    </row>
    <row r="4180" spans="4:4">
      <c r="D4180" s="177"/>
    </row>
    <row r="4181" spans="4:4">
      <c r="D4181" s="177"/>
    </row>
    <row r="4182" spans="4:4">
      <c r="D4182" s="177"/>
    </row>
    <row r="4183" spans="4:4">
      <c r="D4183" s="177"/>
    </row>
    <row r="4184" spans="4:4">
      <c r="D4184" s="177"/>
    </row>
    <row r="4185" spans="4:4">
      <c r="D4185" s="177"/>
    </row>
    <row r="4186" spans="4:4">
      <c r="D4186" s="177"/>
    </row>
    <row r="4187" spans="4:4">
      <c r="D4187" s="177"/>
    </row>
    <row r="4188" spans="4:4">
      <c r="D4188" s="177"/>
    </row>
    <row r="4189" spans="4:4">
      <c r="D4189" s="177"/>
    </row>
    <row r="4190" spans="4:4">
      <c r="D4190" s="177"/>
    </row>
    <row r="4191" spans="4:4">
      <c r="D4191" s="177"/>
    </row>
    <row r="4192" spans="4:4">
      <c r="D4192" s="177"/>
    </row>
    <row r="4193" spans="4:4">
      <c r="D4193" s="177"/>
    </row>
    <row r="4194" spans="4:4">
      <c r="D4194" s="177"/>
    </row>
    <row r="4195" spans="4:4">
      <c r="D4195" s="177"/>
    </row>
    <row r="4196" spans="4:4">
      <c r="D4196" s="177"/>
    </row>
    <row r="4197" spans="4:4">
      <c r="D4197" s="177"/>
    </row>
    <row r="4198" spans="4:4">
      <c r="D4198" s="177"/>
    </row>
    <row r="4199" spans="4:4">
      <c r="D4199" s="177"/>
    </row>
    <row r="4200" spans="4:4">
      <c r="D4200" s="177"/>
    </row>
    <row r="4201" spans="4:4">
      <c r="D4201" s="177"/>
    </row>
    <row r="4202" spans="4:4">
      <c r="D4202" s="177"/>
    </row>
    <row r="4203" spans="4:4">
      <c r="D4203" s="177"/>
    </row>
    <row r="4204" spans="4:4">
      <c r="D4204" s="177"/>
    </row>
    <row r="4205" spans="4:4">
      <c r="D4205" s="177"/>
    </row>
    <row r="4206" spans="4:4">
      <c r="D4206" s="177"/>
    </row>
    <row r="4207" spans="4:4">
      <c r="D4207" s="177"/>
    </row>
    <row r="4208" spans="4:4">
      <c r="D4208" s="177"/>
    </row>
    <row r="4209" spans="4:4">
      <c r="D4209" s="177"/>
    </row>
    <row r="4210" spans="4:4">
      <c r="D4210" s="177"/>
    </row>
    <row r="4211" spans="4:4">
      <c r="D4211" s="177"/>
    </row>
    <row r="4212" spans="4:4">
      <c r="D4212" s="177"/>
    </row>
    <row r="4213" spans="4:4">
      <c r="D4213" s="177"/>
    </row>
    <row r="4214" spans="4:4">
      <c r="D4214" s="177"/>
    </row>
    <row r="4215" spans="4:4">
      <c r="D4215" s="177"/>
    </row>
    <row r="4216" spans="4:4">
      <c r="D4216" s="177"/>
    </row>
    <row r="4217" spans="4:4">
      <c r="D4217" s="177"/>
    </row>
    <row r="4218" spans="4:4">
      <c r="D4218" s="177"/>
    </row>
    <row r="4219" spans="4:4">
      <c r="D4219" s="177"/>
    </row>
    <row r="4220" spans="4:4">
      <c r="D4220" s="177"/>
    </row>
    <row r="4221" spans="4:4">
      <c r="D4221" s="177"/>
    </row>
    <row r="4222" spans="4:4">
      <c r="D4222" s="177"/>
    </row>
    <row r="4223" spans="4:4">
      <c r="D4223" s="177"/>
    </row>
    <row r="4224" spans="4:4">
      <c r="D4224" s="177"/>
    </row>
    <row r="4225" spans="4:4">
      <c r="D4225" s="177"/>
    </row>
    <row r="4226" spans="4:4">
      <c r="D4226" s="177"/>
    </row>
    <row r="4227" spans="4:4">
      <c r="D4227" s="177"/>
    </row>
    <row r="4228" spans="4:4">
      <c r="D4228" s="177"/>
    </row>
    <row r="4229" spans="4:4">
      <c r="D4229" s="177"/>
    </row>
    <row r="4230" spans="4:4">
      <c r="D4230" s="177"/>
    </row>
    <row r="4231" spans="4:4">
      <c r="D4231" s="177"/>
    </row>
    <row r="4232" spans="4:4">
      <c r="D4232" s="177"/>
    </row>
    <row r="4233" spans="4:4">
      <c r="D4233" s="177"/>
    </row>
    <row r="4234" spans="4:4">
      <c r="D4234" s="177"/>
    </row>
    <row r="4235" spans="4:4">
      <c r="D4235" s="177"/>
    </row>
    <row r="4236" spans="4:4">
      <c r="D4236" s="177"/>
    </row>
    <row r="4237" spans="4:4">
      <c r="D4237" s="177"/>
    </row>
    <row r="4238" spans="4:4">
      <c r="D4238" s="177"/>
    </row>
    <row r="4239" spans="4:4">
      <c r="D4239" s="177"/>
    </row>
    <row r="4240" spans="4:4">
      <c r="D4240" s="177"/>
    </row>
    <row r="4241" spans="4:4">
      <c r="D4241" s="177"/>
    </row>
    <row r="4242" spans="4:4">
      <c r="D4242" s="177"/>
    </row>
    <row r="4243" spans="4:4">
      <c r="D4243" s="177"/>
    </row>
    <row r="4244" spans="4:4">
      <c r="D4244" s="177"/>
    </row>
    <row r="4245" spans="4:4">
      <c r="D4245" s="177"/>
    </row>
    <row r="4246" spans="4:4">
      <c r="D4246" s="177"/>
    </row>
    <row r="4247" spans="4:4">
      <c r="D4247" s="177"/>
    </row>
    <row r="4248" spans="4:4">
      <c r="D4248" s="177"/>
    </row>
    <row r="4249" spans="4:4">
      <c r="D4249" s="177"/>
    </row>
    <row r="4250" spans="4:4">
      <c r="D4250" s="177"/>
    </row>
    <row r="4251" spans="4:4">
      <c r="D4251" s="177"/>
    </row>
    <row r="4252" spans="4:4">
      <c r="D4252" s="177"/>
    </row>
    <row r="4253" spans="4:4">
      <c r="D4253" s="177"/>
    </row>
    <row r="4254" spans="4:4">
      <c r="D4254" s="177"/>
    </row>
    <row r="4255" spans="4:4">
      <c r="D4255" s="177"/>
    </row>
    <row r="4256" spans="4:4">
      <c r="D4256" s="177"/>
    </row>
    <row r="4257" spans="4:4">
      <c r="D4257" s="177"/>
    </row>
    <row r="4258" spans="4:4">
      <c r="D4258" s="177"/>
    </row>
    <row r="4259" spans="4:4">
      <c r="D4259" s="177"/>
    </row>
    <row r="4260" spans="4:4">
      <c r="D4260" s="177"/>
    </row>
    <row r="4261" spans="4:4">
      <c r="D4261" s="177"/>
    </row>
    <row r="4262" spans="4:4">
      <c r="D4262" s="177"/>
    </row>
    <row r="4263" spans="4:4">
      <c r="D4263" s="177"/>
    </row>
    <row r="4264" spans="4:4">
      <c r="D4264" s="177"/>
    </row>
    <row r="4265" spans="4:4">
      <c r="D4265" s="177"/>
    </row>
    <row r="4266" spans="4:4">
      <c r="D4266" s="177"/>
    </row>
    <row r="4267" spans="4:4">
      <c r="D4267" s="177"/>
    </row>
    <row r="4268" spans="4:4">
      <c r="D4268" s="177"/>
    </row>
    <row r="4269" spans="4:4">
      <c r="D4269" s="177"/>
    </row>
    <row r="4270" spans="4:4">
      <c r="D4270" s="177"/>
    </row>
    <row r="4271" spans="4:4">
      <c r="D4271" s="177"/>
    </row>
    <row r="4272" spans="4:4">
      <c r="D4272" s="177"/>
    </row>
    <row r="4273" spans="4:4">
      <c r="D4273" s="177"/>
    </row>
    <row r="4274" spans="4:4">
      <c r="D4274" s="177"/>
    </row>
    <row r="4275" spans="4:4">
      <c r="D4275" s="177"/>
    </row>
    <row r="4276" spans="4:4">
      <c r="D4276" s="177"/>
    </row>
    <row r="4277" spans="4:4">
      <c r="D4277" s="177"/>
    </row>
    <row r="4278" spans="4:4">
      <c r="D4278" s="177"/>
    </row>
    <row r="4279" spans="4:4">
      <c r="D4279" s="177"/>
    </row>
    <row r="4280" spans="4:4">
      <c r="D4280" s="177"/>
    </row>
    <row r="4281" spans="4:4">
      <c r="D4281" s="177"/>
    </row>
    <row r="4282" spans="4:4">
      <c r="D4282" s="177"/>
    </row>
    <row r="4283" spans="4:4">
      <c r="D4283" s="177"/>
    </row>
    <row r="4284" spans="4:4">
      <c r="D4284" s="177"/>
    </row>
    <row r="4285" spans="4:4">
      <c r="D4285" s="177"/>
    </row>
    <row r="4286" spans="4:4">
      <c r="D4286" s="177"/>
    </row>
    <row r="4287" spans="4:4">
      <c r="D4287" s="177"/>
    </row>
    <row r="4288" spans="4:4">
      <c r="D4288" s="177"/>
    </row>
    <row r="4289" spans="4:4">
      <c r="D4289" s="177"/>
    </row>
    <row r="4290" spans="4:4">
      <c r="D4290" s="177"/>
    </row>
    <row r="4291" spans="4:4">
      <c r="D4291" s="177"/>
    </row>
    <row r="4292" spans="4:4">
      <c r="D4292" s="177"/>
    </row>
    <row r="4293" spans="4:4">
      <c r="D4293" s="177"/>
    </row>
    <row r="4294" spans="4:4">
      <c r="D4294" s="177"/>
    </row>
    <row r="4295" spans="4:4">
      <c r="D4295" s="177"/>
    </row>
    <row r="4296" spans="4:4">
      <c r="D4296" s="177"/>
    </row>
    <row r="4297" spans="4:4">
      <c r="D4297" s="177"/>
    </row>
    <row r="4298" spans="4:4">
      <c r="D4298" s="177"/>
    </row>
    <row r="4299" spans="4:4">
      <c r="D4299" s="177"/>
    </row>
    <row r="4300" spans="4:4">
      <c r="D4300" s="177"/>
    </row>
    <row r="4301" spans="4:4">
      <c r="D4301" s="177"/>
    </row>
    <row r="4302" spans="4:4">
      <c r="D4302" s="177"/>
    </row>
    <row r="4303" spans="4:4">
      <c r="D4303" s="177"/>
    </row>
    <row r="4304" spans="4:4">
      <c r="D4304" s="177"/>
    </row>
    <row r="4305" spans="4:4">
      <c r="D4305" s="177"/>
    </row>
    <row r="4306" spans="4:4">
      <c r="D4306" s="177"/>
    </row>
    <row r="4307" spans="4:4">
      <c r="D4307" s="177"/>
    </row>
    <row r="4308" spans="4:4">
      <c r="D4308" s="177"/>
    </row>
    <row r="4309" spans="4:4">
      <c r="D4309" s="177"/>
    </row>
    <row r="4310" spans="4:4">
      <c r="D4310" s="177"/>
    </row>
    <row r="4311" spans="4:4">
      <c r="D4311" s="177"/>
    </row>
    <row r="4312" spans="4:4">
      <c r="D4312" s="177"/>
    </row>
    <row r="4313" spans="4:4">
      <c r="D4313" s="177"/>
    </row>
    <row r="4314" spans="4:4">
      <c r="D4314" s="177"/>
    </row>
    <row r="4315" spans="4:4">
      <c r="D4315" s="177"/>
    </row>
    <row r="4316" spans="4:4">
      <c r="D4316" s="177"/>
    </row>
    <row r="4317" spans="4:4">
      <c r="D4317" s="177"/>
    </row>
    <row r="4318" spans="4:4">
      <c r="D4318" s="177"/>
    </row>
    <row r="4319" spans="4:4">
      <c r="D4319" s="177"/>
    </row>
    <row r="4320" spans="4:4">
      <c r="D4320" s="177"/>
    </row>
    <row r="4321" spans="4:4">
      <c r="D4321" s="177"/>
    </row>
    <row r="4322" spans="4:4">
      <c r="D4322" s="177"/>
    </row>
    <row r="4323" spans="4:4">
      <c r="D4323" s="177"/>
    </row>
    <row r="4324" spans="4:4">
      <c r="D4324" s="177"/>
    </row>
    <row r="4325" spans="4:4">
      <c r="D4325" s="177"/>
    </row>
    <row r="4326" spans="4:4">
      <c r="D4326" s="177"/>
    </row>
    <row r="4327" spans="4:4">
      <c r="D4327" s="177"/>
    </row>
    <row r="4328" spans="4:4">
      <c r="D4328" s="177"/>
    </row>
    <row r="4329" spans="4:4">
      <c r="D4329" s="177"/>
    </row>
    <row r="4330" spans="4:4">
      <c r="D4330" s="177"/>
    </row>
    <row r="4331" spans="4:4">
      <c r="D4331" s="177"/>
    </row>
    <row r="4332" spans="4:4">
      <c r="D4332" s="177"/>
    </row>
    <row r="4333" spans="4:4">
      <c r="D4333" s="177"/>
    </row>
    <row r="4334" spans="4:4">
      <c r="D4334" s="177"/>
    </row>
    <row r="4335" spans="4:4">
      <c r="D4335" s="177"/>
    </row>
    <row r="4336" spans="4:4">
      <c r="D4336" s="177"/>
    </row>
    <row r="4337" spans="4:4">
      <c r="D4337" s="177"/>
    </row>
    <row r="4338" spans="4:4">
      <c r="D4338" s="177"/>
    </row>
    <row r="4339" spans="4:4">
      <c r="D4339" s="177"/>
    </row>
    <row r="4340" spans="4:4">
      <c r="D4340" s="177"/>
    </row>
    <row r="4341" spans="4:4">
      <c r="D4341" s="177"/>
    </row>
    <row r="4342" spans="4:4">
      <c r="D4342" s="177"/>
    </row>
    <row r="4343" spans="4:4">
      <c r="D4343" s="177"/>
    </row>
    <row r="4344" spans="4:4">
      <c r="D4344" s="177"/>
    </row>
    <row r="4345" spans="4:4">
      <c r="D4345" s="177"/>
    </row>
    <row r="4346" spans="4:4">
      <c r="D4346" s="177"/>
    </row>
    <row r="4347" spans="4:4">
      <c r="D4347" s="177"/>
    </row>
    <row r="4348" spans="4:4">
      <c r="D4348" s="177"/>
    </row>
    <row r="4349" spans="4:4">
      <c r="D4349" s="177"/>
    </row>
    <row r="4350" spans="4:4">
      <c r="D4350" s="177"/>
    </row>
    <row r="4351" spans="4:4">
      <c r="D4351" s="177"/>
    </row>
    <row r="4352" spans="4:4">
      <c r="D4352" s="177"/>
    </row>
    <row r="4353" spans="4:4">
      <c r="D4353" s="177"/>
    </row>
    <row r="4354" spans="4:4">
      <c r="D4354" s="177"/>
    </row>
    <row r="4355" spans="4:4">
      <c r="D4355" s="177"/>
    </row>
    <row r="4356" spans="4:4">
      <c r="D4356" s="177"/>
    </row>
    <row r="4357" spans="4:4">
      <c r="D4357" s="177"/>
    </row>
    <row r="4358" spans="4:4">
      <c r="D4358" s="177"/>
    </row>
    <row r="4359" spans="4:4">
      <c r="D4359" s="177"/>
    </row>
    <row r="4360" spans="4:4">
      <c r="D4360" s="177"/>
    </row>
    <row r="4361" spans="4:4">
      <c r="D4361" s="177"/>
    </row>
    <row r="4362" spans="4:4">
      <c r="D4362" s="177"/>
    </row>
    <row r="4363" spans="4:4">
      <c r="D4363" s="177"/>
    </row>
    <row r="4364" spans="4:4">
      <c r="D4364" s="177"/>
    </row>
    <row r="4365" spans="4:4">
      <c r="D4365" s="177"/>
    </row>
    <row r="4366" spans="4:4">
      <c r="D4366" s="177"/>
    </row>
    <row r="4367" spans="4:4">
      <c r="D4367" s="177"/>
    </row>
    <row r="4368" spans="4:4">
      <c r="D4368" s="177"/>
    </row>
    <row r="4369" spans="4:4">
      <c r="D4369" s="177"/>
    </row>
    <row r="4370" spans="4:4">
      <c r="D4370" s="177"/>
    </row>
    <row r="4371" spans="4:4">
      <c r="D4371" s="177"/>
    </row>
    <row r="4372" spans="4:4">
      <c r="D4372" s="177"/>
    </row>
    <row r="4373" spans="4:4">
      <c r="D4373" s="177"/>
    </row>
    <row r="4374" spans="4:4">
      <c r="D4374" s="177"/>
    </row>
    <row r="4375" spans="4:4">
      <c r="D4375" s="177"/>
    </row>
    <row r="4376" spans="4:4">
      <c r="D4376" s="177"/>
    </row>
    <row r="4377" spans="4:4">
      <c r="D4377" s="177"/>
    </row>
    <row r="4378" spans="4:4">
      <c r="D4378" s="177"/>
    </row>
    <row r="4379" spans="4:4">
      <c r="D4379" s="177"/>
    </row>
    <row r="4380" spans="4:4">
      <c r="D4380" s="177"/>
    </row>
    <row r="4381" spans="4:4">
      <c r="D4381" s="177"/>
    </row>
    <row r="4382" spans="4:4">
      <c r="D4382" s="177"/>
    </row>
    <row r="4383" spans="4:4">
      <c r="D4383" s="177"/>
    </row>
    <row r="4384" spans="4:4">
      <c r="D4384" s="177"/>
    </row>
    <row r="4385" spans="4:4">
      <c r="D4385" s="177"/>
    </row>
    <row r="4386" spans="4:4">
      <c r="D4386" s="177"/>
    </row>
    <row r="4387" spans="4:4">
      <c r="D4387" s="177"/>
    </row>
    <row r="4388" spans="4:4">
      <c r="D4388" s="177"/>
    </row>
    <row r="4389" spans="4:4">
      <c r="D4389" s="177"/>
    </row>
    <row r="4390" spans="4:4">
      <c r="D4390" s="177"/>
    </row>
    <row r="4391" spans="4:4">
      <c r="D4391" s="177"/>
    </row>
    <row r="4392" spans="4:4">
      <c r="D4392" s="177"/>
    </row>
    <row r="4393" spans="4:4">
      <c r="D4393" s="177"/>
    </row>
    <row r="4394" spans="4:4">
      <c r="D4394" s="177"/>
    </row>
    <row r="4395" spans="4:4">
      <c r="D4395" s="177"/>
    </row>
    <row r="4396" spans="4:4">
      <c r="D4396" s="177"/>
    </row>
    <row r="4397" spans="4:4">
      <c r="D4397" s="177"/>
    </row>
    <row r="4398" spans="4:4">
      <c r="D4398" s="177"/>
    </row>
    <row r="4399" spans="4:4">
      <c r="D4399" s="177"/>
    </row>
    <row r="4400" spans="4:4">
      <c r="D4400" s="177"/>
    </row>
    <row r="4401" spans="4:4">
      <c r="D4401" s="177"/>
    </row>
    <row r="4402" spans="4:4">
      <c r="D4402" s="177"/>
    </row>
    <row r="4403" spans="4:4">
      <c r="D4403" s="177"/>
    </row>
    <row r="4404" spans="4:4">
      <c r="D4404" s="177"/>
    </row>
    <row r="4405" spans="4:4">
      <c r="D4405" s="177"/>
    </row>
    <row r="4406" spans="4:4">
      <c r="D4406" s="177"/>
    </row>
    <row r="4407" spans="4:4">
      <c r="D4407" s="177"/>
    </row>
    <row r="4408" spans="4:4">
      <c r="D4408" s="177"/>
    </row>
    <row r="4409" spans="4:4">
      <c r="D4409" s="177"/>
    </row>
    <row r="4410" spans="4:4">
      <c r="D4410" s="177"/>
    </row>
    <row r="4411" spans="4:4">
      <c r="D4411" s="177"/>
    </row>
    <row r="4412" spans="4:4">
      <c r="D4412" s="177"/>
    </row>
    <row r="4413" spans="4:4">
      <c r="D4413" s="177"/>
    </row>
    <row r="4414" spans="4:4">
      <c r="D4414" s="177"/>
    </row>
    <row r="4415" spans="4:4">
      <c r="D4415" s="177"/>
    </row>
    <row r="4416" spans="4:4">
      <c r="D4416" s="177"/>
    </row>
    <row r="4417" spans="4:4">
      <c r="D4417" s="177"/>
    </row>
    <row r="4418" spans="4:4">
      <c r="D4418" s="177"/>
    </row>
    <row r="4419" spans="4:4">
      <c r="D4419" s="177"/>
    </row>
    <row r="4420" spans="4:4">
      <c r="D4420" s="177"/>
    </row>
    <row r="4421" spans="4:4">
      <c r="D4421" s="177"/>
    </row>
    <row r="4422" spans="4:4">
      <c r="D4422" s="177"/>
    </row>
    <row r="4423" spans="4:4">
      <c r="D4423" s="177"/>
    </row>
    <row r="4424" spans="4:4">
      <c r="D4424" s="177"/>
    </row>
    <row r="4425" spans="4:4">
      <c r="D4425" s="177"/>
    </row>
    <row r="4426" spans="4:4">
      <c r="D4426" s="177"/>
    </row>
    <row r="4427" spans="4:4">
      <c r="D4427" s="177"/>
    </row>
    <row r="4428" spans="4:4">
      <c r="D4428" s="177"/>
    </row>
    <row r="4429" spans="4:4">
      <c r="D4429" s="177"/>
    </row>
    <row r="4430" spans="4:4">
      <c r="D4430" s="177"/>
    </row>
    <row r="4431" spans="4:4">
      <c r="D4431" s="177"/>
    </row>
    <row r="4432" spans="4:4">
      <c r="D4432" s="177"/>
    </row>
    <row r="4433" spans="4:4">
      <c r="D4433" s="177"/>
    </row>
    <row r="4434" spans="4:4">
      <c r="D4434" s="177"/>
    </row>
    <row r="4435" spans="4:4">
      <c r="D4435" s="177"/>
    </row>
    <row r="4436" spans="4:4">
      <c r="D4436" s="177"/>
    </row>
    <row r="4437" spans="4:4">
      <c r="D4437" s="177"/>
    </row>
    <row r="4438" spans="4:4">
      <c r="D4438" s="177"/>
    </row>
    <row r="4439" spans="4:4">
      <c r="D4439" s="177"/>
    </row>
    <row r="4440" spans="4:4">
      <c r="D4440" s="177"/>
    </row>
    <row r="4441" spans="4:4">
      <c r="D4441" s="177"/>
    </row>
    <row r="4442" spans="4:4">
      <c r="D4442" s="177"/>
    </row>
    <row r="4443" spans="4:4">
      <c r="D4443" s="177"/>
    </row>
    <row r="4444" spans="4:4">
      <c r="D4444" s="177"/>
    </row>
    <row r="4445" spans="4:4">
      <c r="D4445" s="177"/>
    </row>
    <row r="4446" spans="4:4">
      <c r="D4446" s="177"/>
    </row>
    <row r="4447" spans="4:4">
      <c r="D4447" s="177"/>
    </row>
    <row r="4448" spans="4:4">
      <c r="D4448" s="177"/>
    </row>
    <row r="4449" spans="4:4">
      <c r="D4449" s="177"/>
    </row>
    <row r="4450" spans="4:4">
      <c r="D4450" s="177"/>
    </row>
    <row r="4451" spans="4:4">
      <c r="D4451" s="177"/>
    </row>
    <row r="4452" spans="4:4">
      <c r="D4452" s="177"/>
    </row>
    <row r="4453" spans="4:4">
      <c r="D4453" s="177"/>
    </row>
    <row r="4454" spans="4:4">
      <c r="D4454" s="177"/>
    </row>
    <row r="4455" spans="4:4">
      <c r="D4455" s="177"/>
    </row>
    <row r="4456" spans="4:4">
      <c r="D4456" s="177"/>
    </row>
    <row r="4457" spans="4:4">
      <c r="D4457" s="177"/>
    </row>
    <row r="4458" spans="4:4">
      <c r="D4458" s="177"/>
    </row>
    <row r="4459" spans="4:4">
      <c r="D4459" s="177"/>
    </row>
    <row r="4460" spans="4:4">
      <c r="D4460" s="177"/>
    </row>
    <row r="4461" spans="4:4">
      <c r="D4461" s="177"/>
    </row>
    <row r="4462" spans="4:4">
      <c r="D4462" s="177"/>
    </row>
    <row r="4463" spans="4:4">
      <c r="D4463" s="177"/>
    </row>
    <row r="4464" spans="4:4">
      <c r="D4464" s="177"/>
    </row>
    <row r="4465" spans="4:4">
      <c r="D4465" s="177"/>
    </row>
    <row r="4466" spans="4:4">
      <c r="D4466" s="177"/>
    </row>
    <row r="4467" spans="4:4">
      <c r="D4467" s="177"/>
    </row>
    <row r="4468" spans="4:4">
      <c r="D4468" s="177"/>
    </row>
    <row r="4469" spans="4:4">
      <c r="D4469" s="177"/>
    </row>
    <row r="4470" spans="4:4">
      <c r="D4470" s="177"/>
    </row>
    <row r="4471" spans="4:4">
      <c r="D4471" s="177"/>
    </row>
    <row r="4472" spans="4:4">
      <c r="D4472" s="177"/>
    </row>
    <row r="4473" spans="4:4">
      <c r="D4473" s="177"/>
    </row>
    <row r="4474" spans="4:4">
      <c r="D4474" s="177"/>
    </row>
    <row r="4475" spans="4:4">
      <c r="D4475" s="177"/>
    </row>
    <row r="4476" spans="4:4">
      <c r="D4476" s="177"/>
    </row>
    <row r="4477" spans="4:4">
      <c r="D4477" s="177"/>
    </row>
    <row r="4478" spans="4:4">
      <c r="D4478" s="177"/>
    </row>
    <row r="4479" spans="4:4">
      <c r="D4479" s="177"/>
    </row>
    <row r="4480" spans="4:4">
      <c r="D4480" s="177"/>
    </row>
    <row r="4481" spans="4:4">
      <c r="D4481" s="177"/>
    </row>
    <row r="4482" spans="4:4">
      <c r="D4482" s="177"/>
    </row>
    <row r="4483" spans="4:4">
      <c r="D4483" s="177"/>
    </row>
    <row r="4484" spans="4:4">
      <c r="D4484" s="177"/>
    </row>
    <row r="4485" spans="4:4">
      <c r="D4485" s="177"/>
    </row>
    <row r="4486" spans="4:4">
      <c r="D4486" s="177"/>
    </row>
    <row r="4487" spans="4:4">
      <c r="D4487" s="177"/>
    </row>
    <row r="4488" spans="4:4">
      <c r="D4488" s="177"/>
    </row>
    <row r="4489" spans="4:4">
      <c r="D4489" s="177"/>
    </row>
    <row r="4490" spans="4:4">
      <c r="D4490" s="177"/>
    </row>
    <row r="4491" spans="4:4">
      <c r="D4491" s="177"/>
    </row>
    <row r="4492" spans="4:4">
      <c r="D4492" s="177"/>
    </row>
    <row r="4493" spans="4:4">
      <c r="D4493" s="177"/>
    </row>
    <row r="4494" spans="4:4">
      <c r="D4494" s="177"/>
    </row>
    <row r="4495" spans="4:4">
      <c r="D4495" s="177"/>
    </row>
    <row r="4496" spans="4:4">
      <c r="D4496" s="177"/>
    </row>
    <row r="4497" spans="4:4">
      <c r="D4497" s="177"/>
    </row>
    <row r="4498" spans="4:4">
      <c r="D4498" s="177"/>
    </row>
    <row r="4499" spans="4:4">
      <c r="D4499" s="177"/>
    </row>
    <row r="4500" spans="4:4">
      <c r="D4500" s="177"/>
    </row>
    <row r="4501" spans="4:4">
      <c r="D4501" s="177"/>
    </row>
    <row r="4502" spans="4:4">
      <c r="D4502" s="177"/>
    </row>
    <row r="4503" spans="4:4">
      <c r="D4503" s="177"/>
    </row>
    <row r="4504" spans="4:4">
      <c r="D4504" s="177"/>
    </row>
    <row r="4505" spans="4:4">
      <c r="D4505" s="177"/>
    </row>
    <row r="4506" spans="4:4">
      <c r="D4506" s="177"/>
    </row>
    <row r="4507" spans="4:4">
      <c r="D4507" s="177"/>
    </row>
    <row r="4508" spans="4:4">
      <c r="D4508" s="177"/>
    </row>
    <row r="4509" spans="4:4">
      <c r="D4509" s="177"/>
    </row>
    <row r="4510" spans="4:4">
      <c r="D4510" s="177"/>
    </row>
    <row r="4511" spans="4:4">
      <c r="D4511" s="177"/>
    </row>
    <row r="4512" spans="4:4">
      <c r="D4512" s="177"/>
    </row>
    <row r="4513" spans="4:4">
      <c r="D4513" s="177"/>
    </row>
    <row r="4514" spans="4:4">
      <c r="D4514" s="177"/>
    </row>
    <row r="4515" spans="4:4">
      <c r="D4515" s="177"/>
    </row>
    <row r="4516" spans="4:4">
      <c r="D4516" s="177"/>
    </row>
    <row r="4517" spans="4:4">
      <c r="D4517" s="177"/>
    </row>
    <row r="4518" spans="4:4">
      <c r="D4518" s="177"/>
    </row>
    <row r="4519" spans="4:4">
      <c r="D4519" s="177"/>
    </row>
    <row r="4520" spans="4:4">
      <c r="D4520" s="177"/>
    </row>
    <row r="4521" spans="4:4">
      <c r="D4521" s="177"/>
    </row>
    <row r="4522" spans="4:4">
      <c r="D4522" s="177"/>
    </row>
    <row r="4523" spans="4:4">
      <c r="D4523" s="177"/>
    </row>
    <row r="4524" spans="4:4">
      <c r="D4524" s="177"/>
    </row>
    <row r="4525" spans="4:4">
      <c r="D4525" s="177"/>
    </row>
    <row r="4526" spans="4:4">
      <c r="D4526" s="177"/>
    </row>
    <row r="4527" spans="4:4">
      <c r="D4527" s="177"/>
    </row>
    <row r="4528" spans="4:4">
      <c r="D4528" s="177"/>
    </row>
    <row r="4529" spans="4:4">
      <c r="D4529" s="177"/>
    </row>
    <row r="4530" spans="4:4">
      <c r="D4530" s="177"/>
    </row>
    <row r="4531" spans="4:4">
      <c r="D4531" s="177"/>
    </row>
    <row r="4532" spans="4:4">
      <c r="D4532" s="177"/>
    </row>
    <row r="4533" spans="4:4">
      <c r="D4533" s="177"/>
    </row>
    <row r="4534" spans="4:4">
      <c r="D4534" s="177"/>
    </row>
    <row r="4535" spans="4:4">
      <c r="D4535" s="177"/>
    </row>
    <row r="4536" spans="4:4">
      <c r="D4536" s="177"/>
    </row>
    <row r="4537" spans="4:4">
      <c r="D4537" s="177"/>
    </row>
    <row r="4538" spans="4:4">
      <c r="D4538" s="177"/>
    </row>
    <row r="4539" spans="4:4">
      <c r="D4539" s="177"/>
    </row>
    <row r="4540" spans="4:4">
      <c r="D4540" s="177"/>
    </row>
    <row r="4541" spans="4:4">
      <c r="D4541" s="177"/>
    </row>
    <row r="4542" spans="4:4">
      <c r="D4542" s="177"/>
    </row>
    <row r="4543" spans="4:4">
      <c r="D4543" s="177"/>
    </row>
    <row r="4544" spans="4:4">
      <c r="D4544" s="177"/>
    </row>
    <row r="4545" spans="4:4">
      <c r="D4545" s="177"/>
    </row>
    <row r="4546" spans="4:4">
      <c r="D4546" s="177"/>
    </row>
    <row r="4547" spans="4:4">
      <c r="D4547" s="177"/>
    </row>
    <row r="4548" spans="4:4">
      <c r="D4548" s="177"/>
    </row>
    <row r="4549" spans="4:4">
      <c r="D4549" s="177"/>
    </row>
    <row r="4550" spans="4:4">
      <c r="D4550" s="177"/>
    </row>
    <row r="4551" spans="4:4">
      <c r="D4551" s="177"/>
    </row>
    <row r="4552" spans="4:4">
      <c r="D4552" s="177"/>
    </row>
    <row r="4553" spans="4:4">
      <c r="D4553" s="177"/>
    </row>
    <row r="4554" spans="4:4">
      <c r="D4554" s="177"/>
    </row>
    <row r="4555" spans="4:4">
      <c r="D4555" s="177"/>
    </row>
    <row r="4556" spans="4:4">
      <c r="D4556" s="177"/>
    </row>
    <row r="4557" spans="4:4">
      <c r="D4557" s="177"/>
    </row>
    <row r="4558" spans="4:4">
      <c r="D4558" s="177"/>
    </row>
    <row r="4559" spans="4:4">
      <c r="D4559" s="177"/>
    </row>
    <row r="4560" spans="4:4">
      <c r="D4560" s="177"/>
    </row>
    <row r="4561" spans="4:4">
      <c r="D4561" s="177"/>
    </row>
    <row r="4562" spans="4:4">
      <c r="D4562" s="177"/>
    </row>
    <row r="4563" spans="4:4">
      <c r="D4563" s="177"/>
    </row>
    <row r="4564" spans="4:4">
      <c r="D4564" s="177"/>
    </row>
    <row r="4565" spans="4:4">
      <c r="D4565" s="177"/>
    </row>
    <row r="4566" spans="4:4">
      <c r="D4566" s="177"/>
    </row>
    <row r="4567" spans="4:4">
      <c r="D4567" s="177"/>
    </row>
    <row r="4568" spans="4:4">
      <c r="D4568" s="177"/>
    </row>
    <row r="4569" spans="4:4">
      <c r="D4569" s="177"/>
    </row>
    <row r="4570" spans="4:4">
      <c r="D4570" s="177"/>
    </row>
    <row r="4571" spans="4:4">
      <c r="D4571" s="177"/>
    </row>
    <row r="4572" spans="4:4">
      <c r="D4572" s="177"/>
    </row>
    <row r="4573" spans="4:4">
      <c r="D4573" s="177"/>
    </row>
    <row r="4574" spans="4:4">
      <c r="D4574" s="177"/>
    </row>
    <row r="4575" spans="4:4">
      <c r="D4575" s="177"/>
    </row>
    <row r="4576" spans="4:4">
      <c r="D4576" s="177"/>
    </row>
    <row r="4577" spans="4:4">
      <c r="D4577" s="177"/>
    </row>
    <row r="4578" spans="4:4">
      <c r="D4578" s="177"/>
    </row>
    <row r="4579" spans="4:4">
      <c r="D4579" s="177"/>
    </row>
    <row r="4580" spans="4:4">
      <c r="D4580" s="177"/>
    </row>
    <row r="4581" spans="4:4">
      <c r="D4581" s="177"/>
    </row>
    <row r="4582" spans="4:4">
      <c r="D4582" s="177"/>
    </row>
    <row r="4583" spans="4:4">
      <c r="D4583" s="177"/>
    </row>
    <row r="4584" spans="4:4">
      <c r="D4584" s="177"/>
    </row>
    <row r="4585" spans="4:4">
      <c r="D4585" s="177"/>
    </row>
    <row r="4586" spans="4:4">
      <c r="D4586" s="177"/>
    </row>
    <row r="4587" spans="4:4">
      <c r="D4587" s="177"/>
    </row>
    <row r="4588" spans="4:4">
      <c r="D4588" s="177"/>
    </row>
    <row r="4589" spans="4:4">
      <c r="D4589" s="177"/>
    </row>
    <row r="4590" spans="4:4">
      <c r="D4590" s="177"/>
    </row>
    <row r="4591" spans="4:4">
      <c r="D4591" s="177"/>
    </row>
    <row r="4592" spans="4:4">
      <c r="D4592" s="177"/>
    </row>
    <row r="4593" spans="4:4">
      <c r="D4593" s="177"/>
    </row>
    <row r="4594" spans="4:4">
      <c r="D4594" s="177"/>
    </row>
    <row r="4595" spans="4:4">
      <c r="D4595" s="177"/>
    </row>
    <row r="4596" spans="4:4">
      <c r="D4596" s="177"/>
    </row>
    <row r="4597" spans="4:4">
      <c r="D4597" s="177"/>
    </row>
    <row r="4598" spans="4:4">
      <c r="D4598" s="177"/>
    </row>
    <row r="4599" spans="4:4">
      <c r="D4599" s="177"/>
    </row>
    <row r="4600" spans="4:4">
      <c r="D4600" s="177"/>
    </row>
    <row r="4601" spans="4:4">
      <c r="D4601" s="177"/>
    </row>
    <row r="4602" spans="4:4">
      <c r="D4602" s="177"/>
    </row>
    <row r="4603" spans="4:4">
      <c r="D4603" s="177"/>
    </row>
    <row r="4604" spans="4:4">
      <c r="D4604" s="177"/>
    </row>
    <row r="4605" spans="4:4">
      <c r="D4605" s="177"/>
    </row>
    <row r="4606" spans="4:4">
      <c r="D4606" s="177"/>
    </row>
    <row r="4607" spans="4:4">
      <c r="D4607" s="177"/>
    </row>
    <row r="4608" spans="4:4">
      <c r="D4608" s="177"/>
    </row>
    <row r="4609" spans="4:4">
      <c r="D4609" s="177"/>
    </row>
    <row r="4610" spans="4:4">
      <c r="D4610" s="177"/>
    </row>
    <row r="4611" spans="4:4">
      <c r="D4611" s="177"/>
    </row>
    <row r="4612" spans="4:4">
      <c r="D4612" s="177"/>
    </row>
    <row r="4613" spans="4:4">
      <c r="D4613" s="177"/>
    </row>
    <row r="4614" spans="4:4">
      <c r="D4614" s="177"/>
    </row>
    <row r="4615" spans="4:4">
      <c r="D4615" s="177"/>
    </row>
    <row r="4616" spans="4:4">
      <c r="D4616" s="177"/>
    </row>
    <row r="4617" spans="4:4">
      <c r="D4617" s="177"/>
    </row>
    <row r="4618" spans="4:4">
      <c r="D4618" s="177"/>
    </row>
    <row r="4619" spans="4:4">
      <c r="D4619" s="177"/>
    </row>
    <row r="4620" spans="4:4">
      <c r="D4620" s="177"/>
    </row>
    <row r="4621" spans="4:4">
      <c r="D4621" s="177"/>
    </row>
    <row r="4622" spans="4:4">
      <c r="D4622" s="177"/>
    </row>
    <row r="4623" spans="4:4">
      <c r="D4623" s="177"/>
    </row>
    <row r="4624" spans="4:4">
      <c r="D4624" s="177"/>
    </row>
    <row r="4625" spans="4:4">
      <c r="D4625" s="177"/>
    </row>
    <row r="4626" spans="4:4">
      <c r="D4626" s="177"/>
    </row>
    <row r="4627" spans="4:4">
      <c r="D4627" s="177"/>
    </row>
    <row r="4628" spans="4:4">
      <c r="D4628" s="177"/>
    </row>
    <row r="4629" spans="4:4">
      <c r="D4629" s="177"/>
    </row>
    <row r="4630" spans="4:4">
      <c r="D4630" s="177"/>
    </row>
    <row r="4631" spans="4:4">
      <c r="D4631" s="177"/>
    </row>
    <row r="4632" spans="4:4">
      <c r="D4632" s="177"/>
    </row>
    <row r="4633" spans="4:4">
      <c r="D4633" s="177"/>
    </row>
    <row r="4634" spans="4:4">
      <c r="D4634" s="177"/>
    </row>
    <row r="4635" spans="4:4">
      <c r="D4635" s="177"/>
    </row>
    <row r="4636" spans="4:4">
      <c r="D4636" s="177"/>
    </row>
    <row r="4637" spans="4:4">
      <c r="D4637" s="177"/>
    </row>
    <row r="4638" spans="4:4">
      <c r="D4638" s="177"/>
    </row>
    <row r="4639" spans="4:4">
      <c r="D4639" s="177"/>
    </row>
    <row r="4640" spans="4:4">
      <c r="D4640" s="177"/>
    </row>
    <row r="4641" spans="4:4">
      <c r="D4641" s="177"/>
    </row>
    <row r="4642" spans="4:4">
      <c r="D4642" s="177"/>
    </row>
    <row r="4643" spans="4:4">
      <c r="D4643" s="177"/>
    </row>
    <row r="4644" spans="4:4">
      <c r="D4644" s="177"/>
    </row>
    <row r="4645" spans="4:4">
      <c r="D4645" s="177"/>
    </row>
    <row r="4646" spans="4:4">
      <c r="D4646" s="177"/>
    </row>
    <row r="4647" spans="4:4">
      <c r="D4647" s="177"/>
    </row>
    <row r="4648" spans="4:4">
      <c r="D4648" s="177"/>
    </row>
    <row r="4649" spans="4:4">
      <c r="D4649" s="177"/>
    </row>
    <row r="4650" spans="4:4">
      <c r="D4650" s="177"/>
    </row>
    <row r="4651" spans="4:4">
      <c r="D4651" s="177"/>
    </row>
    <row r="4652" spans="4:4">
      <c r="D4652" s="177"/>
    </row>
    <row r="4653" spans="4:4">
      <c r="D4653" s="177"/>
    </row>
    <row r="4654" spans="4:4">
      <c r="D4654" s="177"/>
    </row>
    <row r="4655" spans="4:4">
      <c r="D4655" s="177"/>
    </row>
    <row r="4656" spans="4:4">
      <c r="D4656" s="177"/>
    </row>
    <row r="4657" spans="4:4">
      <c r="D4657" s="177"/>
    </row>
    <row r="4658" spans="4:4">
      <c r="D4658" s="177"/>
    </row>
    <row r="4659" spans="4:4">
      <c r="D4659" s="177"/>
    </row>
    <row r="4660" spans="4:4">
      <c r="D4660" s="177"/>
    </row>
    <row r="4661" spans="4:4">
      <c r="D4661" s="177"/>
    </row>
    <row r="4662" spans="4:4">
      <c r="D4662" s="177"/>
    </row>
    <row r="4663" spans="4:4">
      <c r="D4663" s="177"/>
    </row>
    <row r="4664" spans="4:4">
      <c r="D4664" s="177"/>
    </row>
    <row r="4665" spans="4:4">
      <c r="D4665" s="177"/>
    </row>
    <row r="4666" spans="4:4">
      <c r="D4666" s="177"/>
    </row>
    <row r="4667" spans="4:4">
      <c r="D4667" s="177"/>
    </row>
    <row r="4668" spans="4:4">
      <c r="D4668" s="177"/>
    </row>
    <row r="4669" spans="4:4">
      <c r="D4669" s="177"/>
    </row>
    <row r="4670" spans="4:4">
      <c r="D4670" s="177"/>
    </row>
    <row r="4671" spans="4:4">
      <c r="D4671" s="177"/>
    </row>
    <row r="4672" spans="4:4">
      <c r="D4672" s="177"/>
    </row>
    <row r="4673" spans="4:4">
      <c r="D4673" s="177"/>
    </row>
    <row r="4674" spans="4:4">
      <c r="D4674" s="177"/>
    </row>
    <row r="4675" spans="4:4">
      <c r="D4675" s="177"/>
    </row>
    <row r="4676" spans="4:4">
      <c r="D4676" s="177"/>
    </row>
    <row r="4677" spans="4:4">
      <c r="D4677" s="177"/>
    </row>
    <row r="4678" spans="4:4">
      <c r="D4678" s="177"/>
    </row>
    <row r="4679" spans="4:4">
      <c r="D4679" s="177"/>
    </row>
    <row r="4680" spans="4:4">
      <c r="D4680" s="177"/>
    </row>
    <row r="4681" spans="4:4">
      <c r="D4681" s="177"/>
    </row>
    <row r="4682" spans="4:4">
      <c r="D4682" s="177"/>
    </row>
    <row r="4683" spans="4:4">
      <c r="D4683" s="177"/>
    </row>
    <row r="4684" spans="4:4">
      <c r="D4684" s="177"/>
    </row>
    <row r="4685" spans="4:4">
      <c r="D4685" s="177"/>
    </row>
    <row r="4686" spans="4:4">
      <c r="D4686" s="177"/>
    </row>
    <row r="4687" spans="4:4">
      <c r="D4687" s="177"/>
    </row>
    <row r="4688" spans="4:4">
      <c r="D4688" s="177"/>
    </row>
    <row r="4689" spans="4:4">
      <c r="D4689" s="177"/>
    </row>
    <row r="4690" spans="4:4">
      <c r="D4690" s="177"/>
    </row>
    <row r="4691" spans="4:4">
      <c r="D4691" s="177"/>
    </row>
    <row r="4692" spans="4:4">
      <c r="D4692" s="177"/>
    </row>
    <row r="4693" spans="4:4">
      <c r="D4693" s="177"/>
    </row>
    <row r="4694" spans="4:4">
      <c r="D4694" s="177"/>
    </row>
    <row r="4695" spans="4:4">
      <c r="D4695" s="177"/>
    </row>
    <row r="4696" spans="4:4">
      <c r="D4696" s="177"/>
    </row>
    <row r="4697" spans="4:4">
      <c r="D4697" s="177"/>
    </row>
    <row r="4698" spans="4:4">
      <c r="D4698" s="177"/>
    </row>
    <row r="4699" spans="4:4">
      <c r="D4699" s="177"/>
    </row>
    <row r="4700" spans="4:4">
      <c r="D4700" s="177"/>
    </row>
    <row r="4701" spans="4:4">
      <c r="D4701" s="177"/>
    </row>
    <row r="4702" spans="4:4">
      <c r="D4702" s="177"/>
    </row>
    <row r="4703" spans="4:4">
      <c r="D4703" s="177"/>
    </row>
    <row r="4704" spans="4:4">
      <c r="D4704" s="177"/>
    </row>
    <row r="4705" spans="4:4">
      <c r="D4705" s="177"/>
    </row>
    <row r="4706" spans="4:4">
      <c r="D4706" s="177"/>
    </row>
    <row r="4707" spans="4:4">
      <c r="D4707" s="177"/>
    </row>
    <row r="4708" spans="4:4">
      <c r="D4708" s="177"/>
    </row>
    <row r="4709" spans="4:4">
      <c r="D4709" s="177"/>
    </row>
    <row r="4710" spans="4:4">
      <c r="D4710" s="177"/>
    </row>
    <row r="4711" spans="4:4">
      <c r="D4711" s="177"/>
    </row>
    <row r="4712" spans="4:4">
      <c r="D4712" s="177"/>
    </row>
    <row r="4713" spans="4:4">
      <c r="D4713" s="177"/>
    </row>
    <row r="4714" spans="4:4">
      <c r="D4714" s="177"/>
    </row>
    <row r="4715" spans="4:4">
      <c r="D4715" s="177"/>
    </row>
    <row r="4716" spans="4:4">
      <c r="D4716" s="177"/>
    </row>
    <row r="4717" spans="4:4">
      <c r="D4717" s="177"/>
    </row>
    <row r="4718" spans="4:4">
      <c r="D4718" s="177"/>
    </row>
    <row r="4719" spans="4:4">
      <c r="D4719" s="177"/>
    </row>
    <row r="4720" spans="4:4">
      <c r="D4720" s="177"/>
    </row>
    <row r="4721" spans="4:4">
      <c r="D4721" s="177"/>
    </row>
    <row r="4722" spans="4:4">
      <c r="D4722" s="177"/>
    </row>
    <row r="4723" spans="4:4">
      <c r="D4723" s="177"/>
    </row>
    <row r="4724" spans="4:4">
      <c r="D4724" s="177"/>
    </row>
    <row r="4725" spans="4:4">
      <c r="D4725" s="177"/>
    </row>
    <row r="4726" spans="4:4">
      <c r="D4726" s="177"/>
    </row>
    <row r="4727" spans="4:4">
      <c r="D4727" s="177"/>
    </row>
    <row r="4728" spans="4:4">
      <c r="D4728" s="177"/>
    </row>
    <row r="4729" spans="4:4">
      <c r="D4729" s="177"/>
    </row>
    <row r="4730" spans="4:4">
      <c r="D4730" s="177"/>
    </row>
    <row r="4731" spans="4:4">
      <c r="D4731" s="177"/>
    </row>
    <row r="4732" spans="4:4">
      <c r="D4732" s="177"/>
    </row>
    <row r="4733" spans="4:4">
      <c r="D4733" s="177"/>
    </row>
    <row r="4734" spans="4:4">
      <c r="D4734" s="177"/>
    </row>
    <row r="4735" spans="4:4">
      <c r="D4735" s="177"/>
    </row>
    <row r="4736" spans="4:4">
      <c r="D4736" s="177"/>
    </row>
    <row r="4737" spans="4:4">
      <c r="D4737" s="177"/>
    </row>
    <row r="4738" spans="4:4">
      <c r="D4738" s="177"/>
    </row>
    <row r="4739" spans="4:4">
      <c r="D4739" s="177"/>
    </row>
    <row r="4740" spans="4:4">
      <c r="D4740" s="177"/>
    </row>
    <row r="4741" spans="4:4">
      <c r="D4741" s="177"/>
    </row>
    <row r="4742" spans="4:4">
      <c r="D4742" s="177"/>
    </row>
    <row r="4743" spans="4:4">
      <c r="D4743" s="177"/>
    </row>
    <row r="4744" spans="4:4">
      <c r="D4744" s="177"/>
    </row>
    <row r="4745" spans="4:4">
      <c r="D4745" s="177"/>
    </row>
    <row r="4746" spans="4:4">
      <c r="D4746" s="177"/>
    </row>
    <row r="4747" spans="4:4">
      <c r="D4747" s="177"/>
    </row>
    <row r="4748" spans="4:4">
      <c r="D4748" s="177"/>
    </row>
    <row r="4749" spans="4:4">
      <c r="D4749" s="177"/>
    </row>
    <row r="4750" spans="4:4">
      <c r="D4750" s="177"/>
    </row>
    <row r="4751" spans="4:4">
      <c r="D4751" s="177"/>
    </row>
    <row r="4752" spans="4:4">
      <c r="D4752" s="177"/>
    </row>
    <row r="4753" spans="4:4">
      <c r="D4753" s="177"/>
    </row>
    <row r="4754" spans="4:4">
      <c r="D4754" s="177"/>
    </row>
    <row r="4755" spans="4:4">
      <c r="D4755" s="177"/>
    </row>
    <row r="4756" spans="4:4">
      <c r="D4756" s="177"/>
    </row>
    <row r="4757" spans="4:4">
      <c r="D4757" s="177"/>
    </row>
    <row r="4758" spans="4:4">
      <c r="D4758" s="177"/>
    </row>
    <row r="4759" spans="4:4">
      <c r="D4759" s="177"/>
    </row>
    <row r="4760" spans="4:4">
      <c r="D4760" s="177"/>
    </row>
    <row r="4761" spans="4:4">
      <c r="D4761" s="177"/>
    </row>
    <row r="4762" spans="4:4">
      <c r="D4762" s="177"/>
    </row>
    <row r="4763" spans="4:4">
      <c r="D4763" s="177"/>
    </row>
    <row r="4764" spans="4:4">
      <c r="D4764" s="177"/>
    </row>
    <row r="4765" spans="4:4">
      <c r="D4765" s="177"/>
    </row>
    <row r="4766" spans="4:4">
      <c r="D4766" s="177"/>
    </row>
    <row r="4767" spans="4:4">
      <c r="D4767" s="177"/>
    </row>
    <row r="4768" spans="4:4">
      <c r="D4768" s="177"/>
    </row>
    <row r="4769" spans="4:4">
      <c r="D4769" s="177"/>
    </row>
    <row r="4770" spans="4:4">
      <c r="D4770" s="177"/>
    </row>
    <row r="4771" spans="4:4">
      <c r="D4771" s="177"/>
    </row>
    <row r="4772" spans="4:4">
      <c r="D4772" s="177"/>
    </row>
    <row r="4773" spans="4:4">
      <c r="D4773" s="177"/>
    </row>
    <row r="4774" spans="4:4">
      <c r="D4774" s="177"/>
    </row>
    <row r="4775" spans="4:4">
      <c r="D4775" s="177"/>
    </row>
    <row r="4776" spans="4:4">
      <c r="D4776" s="177"/>
    </row>
    <row r="4777" spans="4:4">
      <c r="D4777" s="177"/>
    </row>
    <row r="4778" spans="4:4">
      <c r="D4778" s="177"/>
    </row>
    <row r="4779" spans="4:4">
      <c r="D4779" s="177"/>
    </row>
    <row r="4780" spans="4:4">
      <c r="D4780" s="177"/>
    </row>
    <row r="4781" spans="4:4">
      <c r="D4781" s="177"/>
    </row>
    <row r="4782" spans="4:4">
      <c r="D4782" s="177"/>
    </row>
    <row r="4783" spans="4:4">
      <c r="D4783" s="177"/>
    </row>
    <row r="4784" spans="4:4">
      <c r="D4784" s="177"/>
    </row>
    <row r="4785" spans="4:4">
      <c r="D4785" s="177"/>
    </row>
    <row r="4786" spans="4:4">
      <c r="D4786" s="177"/>
    </row>
    <row r="4787" spans="4:4">
      <c r="D4787" s="177"/>
    </row>
    <row r="4788" spans="4:4">
      <c r="D4788" s="177"/>
    </row>
    <row r="4789" spans="4:4">
      <c r="D4789" s="177"/>
    </row>
    <row r="4790" spans="4:4">
      <c r="D4790" s="177"/>
    </row>
    <row r="4791" spans="4:4">
      <c r="D4791" s="177"/>
    </row>
    <row r="4792" spans="4:4">
      <c r="D4792" s="177"/>
    </row>
    <row r="4793" spans="4:4">
      <c r="D4793" s="177"/>
    </row>
    <row r="4794" spans="4:4">
      <c r="D4794" s="177"/>
    </row>
    <row r="4795" spans="4:4">
      <c r="D4795" s="177"/>
    </row>
    <row r="4796" spans="4:4">
      <c r="D4796" s="177"/>
    </row>
    <row r="4797" spans="4:4">
      <c r="D4797" s="177"/>
    </row>
    <row r="4798" spans="4:4">
      <c r="D4798" s="177"/>
    </row>
    <row r="4799" spans="4:4">
      <c r="D4799" s="177"/>
    </row>
    <row r="4800" spans="4:4">
      <c r="D4800" s="177"/>
    </row>
    <row r="4801" spans="4:4">
      <c r="D4801" s="177"/>
    </row>
    <row r="4802" spans="4:4">
      <c r="D4802" s="177"/>
    </row>
    <row r="4803" spans="4:4">
      <c r="D4803" s="177"/>
    </row>
    <row r="4804" spans="4:4">
      <c r="D4804" s="177"/>
    </row>
    <row r="4805" spans="4:4">
      <c r="D4805" s="177"/>
    </row>
    <row r="4806" spans="4:4">
      <c r="D4806" s="177"/>
    </row>
    <row r="4807" spans="4:4">
      <c r="D4807" s="177"/>
    </row>
    <row r="4808" spans="4:4">
      <c r="D4808" s="177"/>
    </row>
    <row r="4809" spans="4:4">
      <c r="D4809" s="177"/>
    </row>
    <row r="4810" spans="4:4">
      <c r="D4810" s="177"/>
    </row>
    <row r="4811" spans="4:4">
      <c r="D4811" s="177"/>
    </row>
    <row r="4812" spans="4:4">
      <c r="D4812" s="177"/>
    </row>
    <row r="4813" spans="4:4">
      <c r="D4813" s="177"/>
    </row>
    <row r="4814" spans="4:4">
      <c r="D4814" s="177"/>
    </row>
    <row r="4815" spans="4:4">
      <c r="D4815" s="177"/>
    </row>
    <row r="4816" spans="4:4">
      <c r="D4816" s="177"/>
    </row>
    <row r="4817" spans="4:4">
      <c r="D4817" s="177"/>
    </row>
    <row r="4818" spans="4:4">
      <c r="D4818" s="177"/>
    </row>
    <row r="4819" spans="4:4">
      <c r="D4819" s="177"/>
    </row>
    <row r="4820" spans="4:4">
      <c r="D4820" s="177"/>
    </row>
    <row r="4821" spans="4:4">
      <c r="D4821" s="177"/>
    </row>
    <row r="4822" spans="4:4">
      <c r="D4822" s="177"/>
    </row>
    <row r="4823" spans="4:4">
      <c r="D4823" s="177"/>
    </row>
    <row r="4824" spans="4:4">
      <c r="D4824" s="177"/>
    </row>
    <row r="4825" spans="4:4">
      <c r="D4825" s="177"/>
    </row>
    <row r="4826" spans="4:4">
      <c r="D4826" s="177"/>
    </row>
    <row r="4827" spans="4:4">
      <c r="D4827" s="177"/>
    </row>
    <row r="4828" spans="4:4">
      <c r="D4828" s="177"/>
    </row>
    <row r="4829" spans="4:4">
      <c r="D4829" s="177"/>
    </row>
    <row r="4830" spans="4:4">
      <c r="D4830" s="177"/>
    </row>
    <row r="4831" spans="4:4">
      <c r="D4831" s="177"/>
    </row>
    <row r="4832" spans="4:4">
      <c r="D4832" s="177"/>
    </row>
    <row r="4833" spans="4:4">
      <c r="D4833" s="177"/>
    </row>
    <row r="4834" spans="4:4">
      <c r="D4834" s="177"/>
    </row>
    <row r="4835" spans="4:4">
      <c r="D4835" s="177"/>
    </row>
    <row r="4836" spans="4:4">
      <c r="D4836" s="177"/>
    </row>
    <row r="4837" spans="4:4">
      <c r="D4837" s="177"/>
    </row>
    <row r="4838" spans="4:4">
      <c r="D4838" s="177"/>
    </row>
    <row r="4839" spans="4:4">
      <c r="D4839" s="177"/>
    </row>
    <row r="4840" spans="4:4">
      <c r="D4840" s="177"/>
    </row>
    <row r="4841" spans="4:4">
      <c r="D4841" s="177"/>
    </row>
    <row r="4842" spans="4:4">
      <c r="D4842" s="177"/>
    </row>
    <row r="4843" spans="4:4">
      <c r="D4843" s="177"/>
    </row>
    <row r="4844" spans="4:4">
      <c r="D4844" s="177"/>
    </row>
    <row r="4845" spans="4:4">
      <c r="D4845" s="177"/>
    </row>
    <row r="4846" spans="4:4">
      <c r="D4846" s="177"/>
    </row>
    <row r="4847" spans="4:4">
      <c r="D4847" s="177"/>
    </row>
    <row r="4848" spans="4:4">
      <c r="D4848" s="177"/>
    </row>
    <row r="4849" spans="4:4">
      <c r="D4849" s="177"/>
    </row>
    <row r="4850" spans="4:4">
      <c r="D4850" s="177"/>
    </row>
    <row r="4851" spans="4:4">
      <c r="D4851" s="177"/>
    </row>
    <row r="4852" spans="4:4">
      <c r="D4852" s="177"/>
    </row>
    <row r="4853" spans="4:4">
      <c r="D4853" s="177"/>
    </row>
    <row r="4854" spans="4:4">
      <c r="D4854" s="177"/>
    </row>
    <row r="4855" spans="4:4">
      <c r="D4855" s="177"/>
    </row>
    <row r="4856" spans="4:4">
      <c r="D4856" s="177"/>
    </row>
    <row r="4857" spans="4:4">
      <c r="D4857" s="177"/>
    </row>
    <row r="4858" spans="4:4">
      <c r="D4858" s="177"/>
    </row>
    <row r="4859" spans="4:4">
      <c r="D4859" s="177"/>
    </row>
    <row r="4860" spans="4:4">
      <c r="D4860" s="177"/>
    </row>
    <row r="4861" spans="4:4">
      <c r="D4861" s="177"/>
    </row>
    <row r="4862" spans="4:4">
      <c r="D4862" s="177"/>
    </row>
    <row r="4863" spans="4:4">
      <c r="D4863" s="177"/>
    </row>
    <row r="4864" spans="4:4">
      <c r="D4864" s="177"/>
    </row>
    <row r="4865" spans="4:4">
      <c r="D4865" s="177"/>
    </row>
    <row r="4866" spans="4:4">
      <c r="D4866" s="177"/>
    </row>
    <row r="4867" spans="4:4">
      <c r="D4867" s="177"/>
    </row>
    <row r="4868" spans="4:4">
      <c r="D4868" s="177"/>
    </row>
    <row r="4869" spans="4:4">
      <c r="D4869" s="177"/>
    </row>
    <row r="4870" spans="4:4">
      <c r="D4870" s="177"/>
    </row>
    <row r="4871" spans="4:4">
      <c r="D4871" s="177"/>
    </row>
    <row r="4872" spans="4:4">
      <c r="D4872" s="177"/>
    </row>
    <row r="4873" spans="4:4">
      <c r="D4873" s="177"/>
    </row>
    <row r="4874" spans="4:4">
      <c r="D4874" s="177"/>
    </row>
    <row r="4875" spans="4:4">
      <c r="D4875" s="177"/>
    </row>
    <row r="4876" spans="4:4">
      <c r="D4876" s="177"/>
    </row>
    <row r="4877" spans="4:4">
      <c r="D4877" s="177"/>
    </row>
    <row r="4878" spans="4:4">
      <c r="D4878" s="177"/>
    </row>
    <row r="4879" spans="4:4">
      <c r="D4879" s="177"/>
    </row>
    <row r="4880" spans="4:4">
      <c r="D4880" s="177"/>
    </row>
    <row r="4881" spans="4:4">
      <c r="D4881" s="177"/>
    </row>
    <row r="4882" spans="4:4">
      <c r="D4882" s="177"/>
    </row>
    <row r="4883" spans="4:4">
      <c r="D4883" s="177"/>
    </row>
    <row r="4884" spans="4:4">
      <c r="D4884" s="177"/>
    </row>
    <row r="4885" spans="4:4">
      <c r="D4885" s="177"/>
    </row>
    <row r="4886" spans="4:4">
      <c r="D4886" s="177"/>
    </row>
    <row r="4887" spans="4:4">
      <c r="D4887" s="177"/>
    </row>
    <row r="4888" spans="4:4">
      <c r="D4888" s="177"/>
    </row>
    <row r="4889" spans="4:4">
      <c r="D4889" s="177"/>
    </row>
    <row r="4890" spans="4:4">
      <c r="D4890" s="177"/>
    </row>
    <row r="4891" spans="4:4">
      <c r="D4891" s="177"/>
    </row>
    <row r="4892" spans="4:4">
      <c r="D4892" s="177"/>
    </row>
    <row r="4893" spans="4:4">
      <c r="D4893" s="177"/>
    </row>
    <row r="4894" spans="4:4">
      <c r="D4894" s="177"/>
    </row>
    <row r="4895" spans="4:4">
      <c r="D4895" s="177"/>
    </row>
    <row r="4896" spans="4:4">
      <c r="D4896" s="177"/>
    </row>
    <row r="4897" spans="4:4">
      <c r="D4897" s="177"/>
    </row>
    <row r="4898" spans="4:4">
      <c r="D4898" s="177"/>
    </row>
    <row r="4899" spans="4:4">
      <c r="D4899" s="177"/>
    </row>
    <row r="4900" spans="4:4">
      <c r="D4900" s="177"/>
    </row>
    <row r="4901" spans="4:4">
      <c r="D4901" s="177"/>
    </row>
    <row r="4902" spans="4:4">
      <c r="D4902" s="177"/>
    </row>
    <row r="4903" spans="4:4">
      <c r="D4903" s="177"/>
    </row>
    <row r="4904" spans="4:4">
      <c r="D4904" s="177"/>
    </row>
    <row r="4905" spans="4:4">
      <c r="D4905" s="177"/>
    </row>
    <row r="4906" spans="4:4">
      <c r="D4906" s="177"/>
    </row>
    <row r="4907" spans="4:4">
      <c r="D4907" s="177"/>
    </row>
    <row r="4908" spans="4:4">
      <c r="D4908" s="177"/>
    </row>
    <row r="4909" spans="4:4">
      <c r="D4909" s="177"/>
    </row>
    <row r="4910" spans="4:4">
      <c r="D4910" s="177"/>
    </row>
    <row r="4911" spans="4:4">
      <c r="D4911" s="177"/>
    </row>
    <row r="4912" spans="4:4">
      <c r="D4912" s="177"/>
    </row>
    <row r="4913" spans="4:4">
      <c r="D4913" s="177"/>
    </row>
    <row r="4914" spans="4:4">
      <c r="D4914" s="177"/>
    </row>
    <row r="4915" spans="4:4">
      <c r="D4915" s="177"/>
    </row>
    <row r="4916" spans="4:4">
      <c r="D4916" s="177"/>
    </row>
    <row r="4917" spans="4:4">
      <c r="D4917" s="177"/>
    </row>
    <row r="4918" spans="4:4">
      <c r="D4918" s="177"/>
    </row>
    <row r="4919" spans="4:4">
      <c r="D4919" s="177"/>
    </row>
    <row r="4920" spans="4:4">
      <c r="D4920" s="177"/>
    </row>
    <row r="4921" spans="4:4">
      <c r="D4921" s="177"/>
    </row>
    <row r="4922" spans="4:4">
      <c r="D4922" s="177"/>
    </row>
    <row r="4923" spans="4:4">
      <c r="D4923" s="177"/>
    </row>
    <row r="4924" spans="4:4">
      <c r="D4924" s="177"/>
    </row>
    <row r="4925" spans="4:4">
      <c r="D4925" s="177"/>
    </row>
    <row r="4926" spans="4:4">
      <c r="D4926" s="177"/>
    </row>
    <row r="4927" spans="4:4">
      <c r="D4927" s="177"/>
    </row>
    <row r="4928" spans="4:4">
      <c r="D4928" s="177"/>
    </row>
    <row r="4929" spans="4:4">
      <c r="D4929" s="177"/>
    </row>
    <row r="4930" spans="4:4">
      <c r="D4930" s="177"/>
    </row>
    <row r="4931" spans="4:4">
      <c r="D4931" s="177"/>
    </row>
    <row r="4932" spans="4:4">
      <c r="D4932" s="177"/>
    </row>
    <row r="4933" spans="4:4">
      <c r="D4933" s="177"/>
    </row>
    <row r="4934" spans="4:4">
      <c r="D4934" s="177"/>
    </row>
    <row r="4935" spans="4:4">
      <c r="D4935" s="177"/>
    </row>
    <row r="4936" spans="4:4">
      <c r="D4936" s="177"/>
    </row>
    <row r="4937" spans="4:4">
      <c r="D4937" s="177"/>
    </row>
    <row r="4938" spans="4:4">
      <c r="D4938" s="177"/>
    </row>
    <row r="4939" spans="4:4">
      <c r="D4939" s="177"/>
    </row>
    <row r="4940" spans="4:4">
      <c r="D4940" s="177"/>
    </row>
    <row r="4941" spans="4:4">
      <c r="D4941" s="177"/>
    </row>
    <row r="4942" spans="4:4">
      <c r="D4942" s="177"/>
    </row>
    <row r="4943" spans="4:4">
      <c r="D4943" s="177"/>
    </row>
    <row r="4944" spans="4:4">
      <c r="D4944" s="177"/>
    </row>
    <row r="4945" spans="4:4">
      <c r="D4945" s="177"/>
    </row>
    <row r="4946" spans="4:4">
      <c r="D4946" s="177"/>
    </row>
    <row r="4947" spans="4:4">
      <c r="D4947" s="177"/>
    </row>
    <row r="4948" spans="4:4">
      <c r="D4948" s="177"/>
    </row>
    <row r="4949" spans="4:4">
      <c r="D4949" s="177"/>
    </row>
    <row r="4950" spans="4:4">
      <c r="D4950" s="177"/>
    </row>
    <row r="4951" spans="4:4">
      <c r="D4951" s="177"/>
    </row>
    <row r="4952" spans="4:4">
      <c r="D4952" s="177"/>
    </row>
    <row r="4953" spans="4:4">
      <c r="D4953" s="177"/>
    </row>
    <row r="4954" spans="4:4">
      <c r="D4954" s="177"/>
    </row>
    <row r="4955" spans="4:4">
      <c r="D4955" s="177"/>
    </row>
    <row r="4956" spans="4:4">
      <c r="D4956" s="177"/>
    </row>
    <row r="4957" spans="4:4">
      <c r="D4957" s="177"/>
    </row>
    <row r="4958" spans="4:4">
      <c r="D4958" s="177"/>
    </row>
    <row r="4959" spans="4:4">
      <c r="D4959" s="177"/>
    </row>
    <row r="4960" spans="4:4">
      <c r="D4960" s="177"/>
    </row>
    <row r="4961" spans="4:4">
      <c r="D4961" s="177"/>
    </row>
    <row r="4962" spans="4:4">
      <c r="D4962" s="177"/>
    </row>
    <row r="4963" spans="4:4">
      <c r="D4963" s="177"/>
    </row>
    <row r="4964" spans="4:4">
      <c r="D4964" s="177"/>
    </row>
    <row r="4965" spans="4:4">
      <c r="D4965" s="177"/>
    </row>
    <row r="4966" spans="4:4">
      <c r="D4966" s="177"/>
    </row>
    <row r="4967" spans="4:4">
      <c r="D4967" s="177"/>
    </row>
    <row r="4968" spans="4:4">
      <c r="D4968" s="177"/>
    </row>
    <row r="4969" spans="4:4">
      <c r="D4969" s="177"/>
    </row>
    <row r="4970" spans="4:4">
      <c r="D4970" s="177"/>
    </row>
    <row r="4971" spans="4:4">
      <c r="D4971" s="177"/>
    </row>
    <row r="4972" spans="4:4">
      <c r="D4972" s="177"/>
    </row>
    <row r="4973" spans="4:4">
      <c r="D4973" s="177"/>
    </row>
    <row r="4974" spans="4:4">
      <c r="D4974" s="177"/>
    </row>
    <row r="4975" spans="4:4">
      <c r="D4975" s="177"/>
    </row>
    <row r="4976" spans="4:4">
      <c r="D4976" s="177"/>
    </row>
    <row r="4977" spans="4:4">
      <c r="D4977" s="177"/>
    </row>
    <row r="4978" spans="4:4">
      <c r="D4978" s="177"/>
    </row>
    <row r="4979" spans="4:4">
      <c r="D4979" s="177"/>
    </row>
    <row r="4980" spans="4:4">
      <c r="D4980" s="177"/>
    </row>
    <row r="4981" spans="4:4">
      <c r="D4981" s="177"/>
    </row>
    <row r="4982" spans="4:4">
      <c r="D4982" s="177"/>
    </row>
    <row r="4983" spans="4:4">
      <c r="D4983" s="177"/>
    </row>
    <row r="4984" spans="4:4">
      <c r="D4984" s="177"/>
    </row>
    <row r="4985" spans="4:4">
      <c r="D4985" s="177"/>
    </row>
    <row r="4986" spans="4:4">
      <c r="D4986" s="177"/>
    </row>
    <row r="4987" spans="4:4">
      <c r="D4987" s="177"/>
    </row>
    <row r="4988" spans="4:4">
      <c r="D4988" s="177"/>
    </row>
    <row r="4989" spans="4:4">
      <c r="D4989" s="177"/>
    </row>
    <row r="4990" spans="4:4">
      <c r="D4990" s="177"/>
    </row>
    <row r="4991" spans="4:4">
      <c r="D4991" s="177"/>
    </row>
    <row r="4992" spans="4:4">
      <c r="D4992" s="177"/>
    </row>
    <row r="4993" spans="4:4">
      <c r="D4993" s="177"/>
    </row>
    <row r="4994" spans="4:4">
      <c r="D4994" s="177"/>
    </row>
    <row r="4995" spans="4:4">
      <c r="D4995" s="177"/>
    </row>
    <row r="4996" spans="4:4">
      <c r="D4996" s="177"/>
    </row>
    <row r="4997" spans="4:4">
      <c r="D4997" s="177"/>
    </row>
    <row r="4998" spans="4:4">
      <c r="D4998" s="177"/>
    </row>
    <row r="4999" spans="4:4">
      <c r="D4999" s="177"/>
    </row>
    <row r="5000" spans="4:4">
      <c r="D5000" s="177"/>
    </row>
  </sheetData>
  <sheetProtection password="C5AD" sheet="1"/>
  <mergeCells count="21">
    <mergeCell ref="F43:G43"/>
    <mergeCell ref="B44:G44"/>
    <mergeCell ref="B45:G45"/>
    <mergeCell ref="B24:G24"/>
    <mergeCell ref="B28:G28"/>
    <mergeCell ref="B30:G30"/>
    <mergeCell ref="B32:G32"/>
    <mergeCell ref="B34:G34"/>
    <mergeCell ref="B35:G35"/>
    <mergeCell ref="C13:G13"/>
    <mergeCell ref="B15:G15"/>
    <mergeCell ref="B16:G16"/>
    <mergeCell ref="B18:G18"/>
    <mergeCell ref="B21:G21"/>
    <mergeCell ref="F23:G23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28</vt:i4>
      </vt:variant>
    </vt:vector>
  </HeadingPairs>
  <TitlesOfParts>
    <vt:vector size="44" baseType="lpstr">
      <vt:lpstr>Uchazeč</vt:lpstr>
      <vt:lpstr>Stavba</vt:lpstr>
      <vt:lpstr>VzorObjekt</vt:lpstr>
      <vt:lpstr>VzorPolozky</vt:lpstr>
      <vt:lpstr>Rekapitulace Objekt SO 100</vt:lpstr>
      <vt:lpstr>SO 100 2015006 Pol</vt:lpstr>
      <vt:lpstr>Rekapitulace Objekt SO 200</vt:lpstr>
      <vt:lpstr>SO 200 2015006 Pol</vt:lpstr>
      <vt:lpstr>Rekapitulace Objekt SO 210</vt:lpstr>
      <vt:lpstr>SO 210 2015006 Pol</vt:lpstr>
      <vt:lpstr>Rekapitulace Objekt SO 220</vt:lpstr>
      <vt:lpstr>SO 220 2015006 Pol</vt:lpstr>
      <vt:lpstr>Rekapitulace Objekt SO 300</vt:lpstr>
      <vt:lpstr>SO 300 2015006 Pol</vt:lpstr>
      <vt:lpstr>Rekapitulace Objekt SO 310</vt:lpstr>
      <vt:lpstr>SO 310 2015006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 100'!Oblast_tisku</vt:lpstr>
      <vt:lpstr>'Rekapitulace Objekt SO 200'!Oblast_tisku</vt:lpstr>
      <vt:lpstr>'Rekapitulace Objekt SO 210'!Oblast_tisku</vt:lpstr>
      <vt:lpstr>'Rekapitulace Objekt SO 220'!Oblast_tisku</vt:lpstr>
      <vt:lpstr>'Rekapitulace Objekt SO 300'!Oblast_tisku</vt:lpstr>
      <vt:lpstr>'Rekapitulace Objekt SO 310'!Oblast_tisku</vt:lpstr>
      <vt:lpstr>'SO 100 2015006 Pol'!Oblast_tisku</vt:lpstr>
      <vt:lpstr>'SO 200 2015006 Pol'!Oblast_tisku</vt:lpstr>
      <vt:lpstr>'SO 210 2015006 Pol'!Oblast_tisku</vt:lpstr>
      <vt:lpstr>'SO 220 2015006 Pol'!Oblast_tisku</vt:lpstr>
      <vt:lpstr>'SO 300 2015006 Pol'!Oblast_tisku</vt:lpstr>
      <vt:lpstr>'SO 310 2015006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2012-06-29T07:38:16Z</cp:lastPrinted>
  <dcterms:created xsi:type="dcterms:W3CDTF">2009-04-08T07:15:50Z</dcterms:created>
  <dcterms:modified xsi:type="dcterms:W3CDTF">2015-03-31T12:32:14Z</dcterms:modified>
</cp:coreProperties>
</file>