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092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2013088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2013088 Pol'!$A$1:$I$228</definedName>
    <definedName name="_xlnm.Print_Area" localSheetId="4">'Rekapitulace Objekt 01'!$A$1:$H$22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1" i="11"/>
  <c r="O21"/>
  <c r="H21"/>
  <c r="AO228" i="12"/>
  <c r="AN228"/>
  <c r="G228"/>
  <c r="AK227"/>
  <c r="AL227"/>
  <c r="AZ197"/>
  <c r="AZ186"/>
  <c r="AZ178"/>
  <c r="BA153"/>
  <c r="BA151"/>
  <c r="BA149"/>
  <c r="BA147"/>
  <c r="BA145"/>
  <c r="BA143"/>
  <c r="BA140"/>
  <c r="BA139"/>
  <c r="BA138"/>
  <c r="BA137"/>
  <c r="BA98"/>
  <c r="BA92"/>
  <c r="AZ69"/>
  <c r="AZ63"/>
  <c r="AZ60"/>
  <c r="AZ31"/>
  <c r="G12"/>
  <c r="F8" s="1"/>
  <c r="G21"/>
  <c r="G23"/>
  <c r="G32"/>
  <c r="G34"/>
  <c r="G38"/>
  <c r="G41"/>
  <c r="G46"/>
  <c r="G52"/>
  <c r="G55"/>
  <c r="G61"/>
  <c r="G65"/>
  <c r="F58" s="1"/>
  <c r="G67"/>
  <c r="G71"/>
  <c r="G74"/>
  <c r="G75"/>
  <c r="G76"/>
  <c r="G77"/>
  <c r="G81"/>
  <c r="F78" s="1"/>
  <c r="G85"/>
  <c r="G87"/>
  <c r="G91"/>
  <c r="F89" s="1"/>
  <c r="G97"/>
  <c r="G106"/>
  <c r="G111"/>
  <c r="G116"/>
  <c r="G119"/>
  <c r="G121"/>
  <c r="G123"/>
  <c r="G125"/>
  <c r="G127"/>
  <c r="G130"/>
  <c r="G136"/>
  <c r="F133" s="1"/>
  <c r="G141"/>
  <c r="G142"/>
  <c r="G144"/>
  <c r="G146"/>
  <c r="G148"/>
  <c r="G150"/>
  <c r="G152"/>
  <c r="G154"/>
  <c r="G160"/>
  <c r="F156" s="1"/>
  <c r="G163"/>
  <c r="G166"/>
  <c r="G170"/>
  <c r="G172"/>
  <c r="G173"/>
  <c r="G175"/>
  <c r="G179"/>
  <c r="G183"/>
  <c r="G184"/>
  <c r="G187"/>
  <c r="G192"/>
  <c r="G195"/>
  <c r="G198"/>
  <c r="G200"/>
  <c r="G204"/>
  <c r="G207"/>
  <c r="G208"/>
  <c r="G209"/>
  <c r="G214"/>
  <c r="G217"/>
  <c r="G219"/>
  <c r="G220"/>
  <c r="G224"/>
  <c r="F221" s="1"/>
  <c r="G226"/>
  <c r="F225" s="1"/>
  <c r="H22" i="11"/>
  <c r="J23" i="1" s="1"/>
  <c r="J24" s="1"/>
  <c r="D8" s="1"/>
  <c r="D22" i="11"/>
  <c r="B7"/>
  <c r="B6"/>
  <c r="C1"/>
  <c r="B1"/>
  <c r="B1" i="9"/>
  <c r="C1"/>
  <c r="B7"/>
  <c r="B6"/>
</calcChain>
</file>

<file path=xl/sharedStrings.xml><?xml version="1.0" encoding="utf-8"?>
<sst xmlns="http://schemas.openxmlformats.org/spreadsheetml/2006/main" count="598" uniqueCount="359">
  <si>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</si>
  <si>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</si>
  <si>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</si>
  <si>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</si>
  <si>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</si>
  <si>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</si>
  <si>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</si>
  <si>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</si>
  <si>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</si>
  <si>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</si>
  <si>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</si>
  <si>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</si>
  <si>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</si>
  <si>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</si>
  <si>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</si>
  <si>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</si>
  <si>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</si>
  <si>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</si>
  <si>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</si>
  <si>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</si>
  <si>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</si>
  <si>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</si>
  <si>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</si>
  <si>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</si>
  <si>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</si>
  <si>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</si>
  <si>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</si>
  <si>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</si>
  <si>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</si>
  <si>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</si>
  <si>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</si>
  <si>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</si>
  <si>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</si>
  <si>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</si>
  <si>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</si>
  <si>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</si>
  <si>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</si>
  <si>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</si>
  <si>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</si>
  <si>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</si>
  <si>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</si>
  <si>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</si>
  <si>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2013088</t>
  </si>
  <si>
    <t>Rekonstrukce středu města-Nový Bor, prostor mezi MěÚ a Sklářským muzeem</t>
  </si>
  <si>
    <t>Stavební objekt</t>
  </si>
  <si>
    <t>01</t>
  </si>
  <si>
    <t>SO 100 - Pozemní komunikace</t>
  </si>
  <si>
    <t>822.57.3.9</t>
  </si>
  <si>
    <t>Celkem za stavbu</t>
  </si>
  <si>
    <t>822</t>
  </si>
  <si>
    <t>Komunikace pozemní a letiště</t>
  </si>
  <si>
    <t>822.5</t>
  </si>
  <si>
    <t>Plochy charakteru pozemních komunikací</t>
  </si>
  <si>
    <t>822.57</t>
  </si>
  <si>
    <t>náměstí</t>
  </si>
  <si>
    <t>822.57.3</t>
  </si>
  <si>
    <t>kryt (materiál konstrukce krytu) dlážděný</t>
  </si>
  <si>
    <t>ostatní stavební akce</t>
  </si>
  <si>
    <t>Rozsah:</t>
  </si>
  <si>
    <t>m2</t>
  </si>
  <si>
    <t>Rekapitulace soupisů náležejících k objektu</t>
  </si>
  <si>
    <t>Soupis</t>
  </si>
  <si>
    <t>Cena (Kč)</t>
  </si>
  <si>
    <t>Nový Bor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</si>
  <si>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</si>
  <si>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</si>
  <si>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</si>
  <si>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</si>
  <si>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</si>
  <si>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</si>
  <si>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</si>
  <si>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</si>
  <si>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</si>
  <si>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122 10 Odkopávky a  prokopávky nezapažené</t>
  </si>
  <si>
    <t>s přehozením výkopku na vzdálenost do 3 m nebo s naložením na dopravní prostředek,</t>
  </si>
  <si>
    <t>122 10-3 v hornině 3</t>
  </si>
  <si>
    <t>122201101R00</t>
  </si>
  <si>
    <t>...do 100 m3</t>
  </si>
  <si>
    <t>m3</t>
  </si>
  <si>
    <t>800-1</t>
  </si>
  <si>
    <t>RTS</t>
  </si>
  <si>
    <t>80% : 442*0,2*0,8</t>
  </si>
  <si>
    <t>160*0,25*0,8</t>
  </si>
  <si>
    <t>205*0,46*0,8</t>
  </si>
  <si>
    <t>189*0,24*0,8</t>
  </si>
  <si>
    <t>242*0,15*0,8</t>
  </si>
  <si>
    <t>Mezisoučet</t>
  </si>
  <si>
    <t>ornice : -484*0,2</t>
  </si>
  <si>
    <t>122 10-31 příplatek k cenám</t>
  </si>
  <si>
    <t>122201109R00</t>
  </si>
  <si>
    <t>...za lepivost horniny</t>
  </si>
  <si>
    <t>122 10-6 v hornině 6</t>
  </si>
  <si>
    <t>122501101R00</t>
  </si>
  <si>
    <t>20% : 442*0,2*0,2</t>
  </si>
  <si>
    <t>160*0,25*0,2</t>
  </si>
  <si>
    <t>205*0,46*0,2</t>
  </si>
  <si>
    <t>189*0,24*0,2</t>
  </si>
  <si>
    <t>242*0,15*0,2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</si>
  <si>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</si>
  <si>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</si>
  <si>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132201111R00</t>
  </si>
  <si>
    <t>...do 100 m3, v hornině 3, hloubení strojně</t>
  </si>
  <si>
    <t>42*0,4*0,4*0,8</t>
  </si>
  <si>
    <t>132501101R00</t>
  </si>
  <si>
    <t>...do 50 m3, v hornině 6, hloubení ručně i strojně</t>
  </si>
  <si>
    <t>42*0,4*0,4*0,2</t>
  </si>
  <si>
    <t>162 10 Vodorovné přemístění výkopku</t>
  </si>
  <si>
    <t>po suchu, bez ohledu na druh dopravního prostředku, bez naložení výkopku, avšak se složením bez rozhrnutí,</t>
  </si>
  <si>
    <t>162701101R00</t>
  </si>
  <si>
    <t>...z horniny 1 až 4, na vzdálenost přes 5 000  do 6 000 m</t>
  </si>
  <si>
    <t>odkopávky : 146,688</t>
  </si>
  <si>
    <t>rýha : 5,376</t>
  </si>
  <si>
    <t>162701151R00</t>
  </si>
  <si>
    <t>...z horniny 5 až 7, na vzdálenost přes 5 000  do 6 000 m</t>
  </si>
  <si>
    <t>odkopávky : 60,872</t>
  </si>
  <si>
    <t>rýha : 1,344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</si>
  <si>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</si>
  <si>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</si>
  <si>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</si>
  <si>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</si>
  <si>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199 Poplatky za skládku</t>
  </si>
  <si>
    <t>199000002R00</t>
  </si>
  <si>
    <t>...horniny 1- 4</t>
  </si>
  <si>
    <t>199000003R00</t>
  </si>
  <si>
    <t>...horniny 5 - 7</t>
  </si>
  <si>
    <t>11</t>
  </si>
  <si>
    <t>Přípravné a přidružené práce</t>
  </si>
  <si>
    <t>111 20-11 Odstranění křovin a stromů o průměru do 10 cm</t>
  </si>
  <si>
    <t>s odstraněním kořenů a s případným nutným odklizením křovin a stromů na hromady na vzdálenost do 50 m nebo s naložením na dopravní prostředek, do sklonu terénu 1 : 5,</t>
  </si>
  <si>
    <t>111201101R00</t>
  </si>
  <si>
    <t>...při celkové ploše do 1 000 m2</t>
  </si>
  <si>
    <t>112 10 Kácení stromů</t>
  </si>
  <si>
    <t>s odřezáním kmene a odvětvením, včetně případného odklizení kmene a větví na oddělené hromady na vzdálenost do 50 m nebo s naložením na dopravní prostředek,</t>
  </si>
  <si>
    <t>112 10-1 listnatých</t>
  </si>
  <si>
    <t>112101102R00</t>
  </si>
  <si>
    <t>...o průměru kmene přes 300 do 500 mm</t>
  </si>
  <si>
    <t>kus</t>
  </si>
  <si>
    <t>112 10-2 jehličnatých bez odkornění</t>
  </si>
  <si>
    <t>112101122R00</t>
  </si>
  <si>
    <t>...o průměru přes 300 do 500 mm</t>
  </si>
  <si>
    <t>112 20-11 Odstranění pařezů pod úrovní terénu</t>
  </si>
  <si>
    <t>s jejich vykopáním nebo vytrháním, s přesekáním kořenů a s případným nutným přemístěním pařezů na hromady do vzdálenosti do 50 m nebo s naložením na dopravní prostředek,</t>
  </si>
  <si>
    <t>112 20-111 vykopáním</t>
  </si>
  <si>
    <t>112201102R00</t>
  </si>
  <si>
    <t>162 40 Vodorovné přemístění větví, kmenů, nebo pařezů</t>
  </si>
  <si>
    <t xml:space="preserve"> s naložením, složením a dopravou,</t>
  </si>
  <si>
    <t>162201432R00</t>
  </si>
  <si>
    <t>...větví stromů listnatých, průměru kmene přes 300 do 500 mm, na vzdálenost do 2 000 m</t>
  </si>
  <si>
    <t>162201436R00</t>
  </si>
  <si>
    <t>...větví stromů jehličnatých, průměru kmene přes 300 do 500 mm, na vzdálenost do 2 000 m</t>
  </si>
  <si>
    <t>162201442R00</t>
  </si>
  <si>
    <t>...kmenů stromů listnatých, průměru kmene přes 300 do 500 mm, na vzdálenost do 2 000 m</t>
  </si>
  <si>
    <t>162201446R00</t>
  </si>
  <si>
    <t>...kmenů stromů jehličnatých, průměru kmene přes 300 do 500 mm, na vzdálenost do 2 000 m</t>
  </si>
  <si>
    <t>21</t>
  </si>
  <si>
    <t>Úprava podloží a základ.spáry</t>
  </si>
  <si>
    <t>211 97-1 Zřízení opláštění odvod. žeber z geotextilie</t>
  </si>
  <si>
    <t>v rýze nebo v zářezu se stěnami</t>
  </si>
  <si>
    <t>211971110R00</t>
  </si>
  <si>
    <t>Opláštění žeber z geotextilie o sklonu do 1 : 2,5</t>
  </si>
  <si>
    <t>800-2</t>
  </si>
  <si>
    <t>42*1,6</t>
  </si>
  <si>
    <t>212 5 Výplň trativodů</t>
  </si>
  <si>
    <t>do rýh bez zhutnění s úpravou povrchu výplně</t>
  </si>
  <si>
    <t>212531111R00</t>
  </si>
  <si>
    <t>Výplň odvodňov. trativodů kam. hrubě drcen. 63 mm</t>
  </si>
  <si>
    <t>42*0,4*0,4</t>
  </si>
  <si>
    <t>69366055R</t>
  </si>
  <si>
    <t>geotextilie PP; funkce drenážní, separační, výztužná, filtrační; plošná hmotnost 300 g/m2; tl. při 2 kPa 3,90 mm</t>
  </si>
  <si>
    <t>SPCM</t>
  </si>
  <si>
    <t>42*2</t>
  </si>
  <si>
    <t>5</t>
  </si>
  <si>
    <t>Komunikace</t>
  </si>
  <si>
    <t>564 8 Podklad ze štěrkodrti s rozprostřením a zhutněním</t>
  </si>
  <si>
    <t>564851111R00</t>
  </si>
  <si>
    <t>...tloušťka po zhutnění 150 mm</t>
  </si>
  <si>
    <t>822-1</t>
  </si>
  <si>
    <t>frakce 0-63</t>
  </si>
  <si>
    <t>komunikace : 474*1,07</t>
  </si>
  <si>
    <t>parkovací plochy : (188+193)*1,07</t>
  </si>
  <si>
    <t>vjezd : 49*1,07</t>
  </si>
  <si>
    <t>před úřadem : 389*1,07</t>
  </si>
  <si>
    <t>frakce 0-32</t>
  </si>
  <si>
    <t>komunikace : 474*1,05</t>
  </si>
  <si>
    <t>parking : (188+193)*1,05</t>
  </si>
  <si>
    <t>vjezdy : 49*0,93</t>
  </si>
  <si>
    <t>chodník před úřadem : 389*0,93</t>
  </si>
  <si>
    <t>chodník : (151+143+162+32+239-6-8-35-8+4,1)*1,05</t>
  </si>
  <si>
    <t>591 Kladení dlažby z kostek</t>
  </si>
  <si>
    <t>s provedením lože do 50 mm, s vyplněním spár, s dvojím beraněním a se smetením přebytečného materiálu na krajnici</t>
  </si>
  <si>
    <t>591211111R00</t>
  </si>
  <si>
    <t>...drobných z kamene, do lože z kameniva těženého tloušťky 50 mm</t>
  </si>
  <si>
    <t>žula : 474</t>
  </si>
  <si>
    <t>čedič : 188+193+49</t>
  </si>
  <si>
    <t>596 1 Kladení dlažby z mozaiky komunikací pro pěší</t>
  </si>
  <si>
    <t>s provedením lože tl. do 40 mm, s vyplněním spár, s dvojím beraněním a se smetením přebytečného materiálu na vzdálenost do 3 m</t>
  </si>
  <si>
    <t>596111111R00</t>
  </si>
  <si>
    <t>...do lože z kameniva těženého, 1barva</t>
  </si>
  <si>
    <t>chodník : 670+4,1</t>
  </si>
  <si>
    <t>před úřadem : 389</t>
  </si>
  <si>
    <t>917 1 Osazení chodníkového obrubníku kamenného</t>
  </si>
  <si>
    <t>se zřízením lože tl. 8-10 cm, s vyplněním a zatřením spár cementovou maltou,</t>
  </si>
  <si>
    <t>917131111R00</t>
  </si>
  <si>
    <t>...ležatého, bez boční opěry, do lože z betonu prostého C 12/15</t>
  </si>
  <si>
    <t>m</t>
  </si>
  <si>
    <t>10/25 : 263+3,65</t>
  </si>
  <si>
    <t>8/25 : 363</t>
  </si>
  <si>
    <t>58380010R</t>
  </si>
  <si>
    <t>T</t>
  </si>
  <si>
    <t>11/8*1,05</t>
  </si>
  <si>
    <t>583800571R</t>
  </si>
  <si>
    <t>t</t>
  </si>
  <si>
    <t>(1063,1-11)/8*1,05</t>
  </si>
  <si>
    <t>58380120R</t>
  </si>
  <si>
    <t>430/4,3*1,05</t>
  </si>
  <si>
    <t>58380129R</t>
  </si>
  <si>
    <t>474/4*1,05</t>
  </si>
  <si>
    <t>58380303R</t>
  </si>
  <si>
    <t>obrubník kamenný přímý; materiálová skupina I/2 (žula); š = 320 mm; h = 240 mm; l = 800 až 2 000 mm</t>
  </si>
  <si>
    <t>363*1,03</t>
  </si>
  <si>
    <t>1-0,89</t>
  </si>
  <si>
    <t>58380373R</t>
  </si>
  <si>
    <t>obrubník kamenný přímý; materiálová skupina I/2 (žula); š = 150 mm; h = 250 mm; l = 500 až 1 500 mm</t>
  </si>
  <si>
    <t>266,65*1,05</t>
  </si>
  <si>
    <t>1-0,9825</t>
  </si>
  <si>
    <t>91</t>
  </si>
  <si>
    <t>Doplňující práce na komunikaci</t>
  </si>
  <si>
    <t>915 49-11 Vyznačení dopravních pásů nebo pruhů deskami</t>
  </si>
  <si>
    <t>se zřízením lože, deskami z bílého betonu 25/50/10 cm do lože z betonu prostého B 7,5 tl. 10 až 15 cm</t>
  </si>
  <si>
    <t>914001112R00</t>
  </si>
  <si>
    <t>...v rámech na ocelovou konstrukci</t>
  </si>
  <si>
    <t>Včetně:</t>
  </si>
  <si>
    <t>- osazení sloupků, sloupů nebo ocelových nosných konstrukcí a upevňovadel včetně   montáže,</t>
  </si>
  <si>
    <t>- výkopu jam pro sloupky s odhozem výkopku na vzdálenost do 3 m,</t>
  </si>
  <si>
    <t>- zabetonování sloupků nebo vysekání otvorů ve zdivu pro konzoly a na zaplnění a zatření   otvorů cementovou maltou.</t>
  </si>
  <si>
    <t>91.R1</t>
  </si>
  <si>
    <t>Montáž dopravních značek</t>
  </si>
  <si>
    <t>Vlastní</t>
  </si>
  <si>
    <t>40445020.AR</t>
  </si>
  <si>
    <t>značka dopravní silniční svislá; zákazová B1-B34; tvar kruh; 500 mm; štít z pozink.plechu s dvoj.ohybem,retroref.folie I.tř.; záruka 7 let</t>
  </si>
  <si>
    <t>B 2</t>
  </si>
  <si>
    <t>40445044.AR</t>
  </si>
  <si>
    <t>značka dopravní silniční svislá; informativní provozní IP4b-IP7,IP10; tvar čtverec; 500 mm; štít z pozink.plechu s dvoj.ohybem,retroref.folie I.tř.; záruka 7 let</t>
  </si>
  <si>
    <t>IP 4b</t>
  </si>
  <si>
    <t>40445050.AR</t>
  </si>
  <si>
    <t>značka dopravní silniční svislá; informativní provozní IP11-IP13; tvar obdélník svislý; 500x700 mm; štít z pozink.plechu s dvoj.ohybem,retroref.folie I.tř.; záruka 7 let</t>
  </si>
  <si>
    <t>IP 13c</t>
  </si>
  <si>
    <t>IP 12+01</t>
  </si>
  <si>
    <t>IP 12</t>
  </si>
  <si>
    <t>40445161.AR</t>
  </si>
  <si>
    <t>značka dopravní silniční svislá; dodatková tabule E9-E10; tvar čtverec; 500 mm; štít z pozink.plechu s dvoj.ohybem,retroref.folie I.tř.; záruka 7 let</t>
  </si>
  <si>
    <t>E12</t>
  </si>
  <si>
    <t>40445960R</t>
  </si>
  <si>
    <t>příslušenství k dopr.značení sloupek Fe 60/3pozink.</t>
  </si>
  <si>
    <t>8*4</t>
  </si>
  <si>
    <t>96</t>
  </si>
  <si>
    <t>Bourání konstrukcí</t>
  </si>
  <si>
    <t>113 10-6 Rozebrání dlažeb, panelů</t>
  </si>
  <si>
    <t>s přemístěním hmot na skládku na vzdálenost do 3 m nebo s naložením na dopravní prostředek</t>
  </si>
  <si>
    <t>113 10-61 komunikací pro pěší s jakýmkoliv ložem a výplní spár</t>
  </si>
  <si>
    <t>113106111R00</t>
  </si>
  <si>
    <t>...z mozaiky</t>
  </si>
  <si>
    <t>dlažba : 180</t>
  </si>
  <si>
    <t>pod asfaltem : 576</t>
  </si>
  <si>
    <t>113106121R00</t>
  </si>
  <si>
    <t>...z betonových nebo kameninových dlaždic nebo tvarovek</t>
  </si>
  <si>
    <t>442+144</t>
  </si>
  <si>
    <t>113 10-7 Odstranění podkladů nebo krytů</t>
  </si>
  <si>
    <t>113107211R00</t>
  </si>
  <si>
    <t>...v ploše jednotlivě přes 200 m2, z kameniva těženého, o tloušťce vrstvy do 100 mm</t>
  </si>
  <si>
    <t>dlažba : 144</t>
  </si>
  <si>
    <t>LA : 245</t>
  </si>
  <si>
    <t>asfalt : 576</t>
  </si>
  <si>
    <t>113107212R00</t>
  </si>
  <si>
    <t>...v ploše jednotlivě přes 200 m2, z kameniva těženého, o tloušťce vrstvy přes 100 do 200 mm</t>
  </si>
  <si>
    <t>442+180</t>
  </si>
  <si>
    <t>113107222R00</t>
  </si>
  <si>
    <t>...v ploše jednotlivě přes 200 m2, z kameniva hrubého drceného, o tloušťce vrstvy přes 100 do 200 mm</t>
  </si>
  <si>
    <t>113107231R00</t>
  </si>
  <si>
    <t>...v ploše jednotlivě přes 200 m2, z betonu prostého, o tloušťce vrstvy do 150 mm</t>
  </si>
  <si>
    <t>113107241R00</t>
  </si>
  <si>
    <t>...v ploše jednotlivě přes 200 m2, živičných, o tloušťce vrstvy do 50 mm</t>
  </si>
  <si>
    <t>113 15 Odstranění podkladu, krytu frézováním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</si>
  <si>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</si>
  <si>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113151350R00</t>
  </si>
  <si>
    <t>...povrch živičný, plochy přes 500 m2 na jednom objektu nebo při provádění pruhu šířky přes  750 mm s překážkami v trase, tloušťky 150 mm</t>
  </si>
  <si>
    <t>113 20 Vytrhání obrub</t>
  </si>
  <si>
    <t>s vybouráním lože, s přemístěním hmot na skládku na vzdálenost do 3 m nebo naložením na dopravní prostředek</t>
  </si>
  <si>
    <t>113202111R00</t>
  </si>
  <si>
    <t>...z krajníků nebo obrubníků stojatých</t>
  </si>
  <si>
    <t>113203111R00</t>
  </si>
  <si>
    <t>...z dlažebních kostek</t>
  </si>
  <si>
    <t>966 00-5 Rozebrání a odstranění zábradlí a ocelových svodidel</t>
  </si>
  <si>
    <t>s jednou pásnicí s přemístěním hmot na skládku na vzdálenost do 10 m nebo s naložením na dopravní prostředek, se zásypem jam po odstraněných sloupcích a jeho zhutněním</t>
  </si>
  <si>
    <t>966005111R00</t>
  </si>
  <si>
    <t>...silničního zábradlí se sloupky osazenými s betonovými patkami</t>
  </si>
  <si>
    <t>2*1,5</t>
  </si>
  <si>
    <t>966 00-61 Odstranění značek pro staničení nebo dopravních značek</t>
  </si>
  <si>
    <t>s uložením hmot na skládku na vzdálenost do 3 m nebo s naložením na dopravní prostředek, se zásypem jam a jeho zhutněním</t>
  </si>
  <si>
    <t>966 00-612 dopravních nebo orientačních</t>
  </si>
  <si>
    <t>966006132R00</t>
  </si>
  <si>
    <t>...s betonovými patkami</t>
  </si>
  <si>
    <t>976 08 Vybourání madel, objímek, rámů, mříží apod.</t>
  </si>
  <si>
    <t>976 08-5 kanalizačních rámů litinových, z rýhovaného plechu nebo betonových včetně poklopů nebo mříží</t>
  </si>
  <si>
    <t>976085211R00</t>
  </si>
  <si>
    <t>...plochy do 0,3 m2</t>
  </si>
  <si>
    <t>801-3</t>
  </si>
  <si>
    <t>979 02 Očištění vybouraných obrubníků, dlaždic</t>
  </si>
  <si>
    <t>krajníků, desek nebo panelů od spojovacího materiálu s odklizením a uložením očištěných hmot a spojovacího materiálu na skládku na vzdálenost do 10 m</t>
  </si>
  <si>
    <t>979024441R00</t>
  </si>
  <si>
    <t>...obrubníků, krajníků vybouraných z jakéhokoliv lože a s jakoukoliv výplní spár</t>
  </si>
  <si>
    <t>266+101</t>
  </si>
  <si>
    <t>979054441R00</t>
  </si>
  <si>
    <t xml:space="preserve">...dlaždic, desek nebo tvarovek s původním vyplněním spár kamenivem těženým </t>
  </si>
  <si>
    <t>979 08-4 Poplatek za skládku</t>
  </si>
  <si>
    <t>979990113R00</t>
  </si>
  <si>
    <t>...suti - obalovaný asfalt</t>
  </si>
  <si>
    <t>asfalt frézovaný : 576*0,18</t>
  </si>
  <si>
    <t>litý asfalt : 245*0,096</t>
  </si>
  <si>
    <t>96.R1</t>
  </si>
  <si>
    <t>Demontáž stávajících uličních vpustí</t>
  </si>
  <si>
    <t xml:space="preserve">ks    </t>
  </si>
  <si>
    <t>96.R2</t>
  </si>
  <si>
    <t>Demontáž šachty 500/500</t>
  </si>
  <si>
    <t>96.R3</t>
  </si>
  <si>
    <t>Odvoz vybourané dlažby, obrub a pod. na deponii vzd. 3000 m, vč. naložení a složení</t>
  </si>
  <si>
    <t xml:space="preserve">t     </t>
  </si>
  <si>
    <t>dlažba : 756*0,118</t>
  </si>
  <si>
    <t>obruba : 266*0,145</t>
  </si>
  <si>
    <t>101*0,115</t>
  </si>
  <si>
    <t>979990001R00</t>
  </si>
  <si>
    <t>...stavební suti</t>
  </si>
  <si>
    <t>979 09 Doprava vybouraných hmot</t>
  </si>
  <si>
    <t>vodorovné přemístění vybouraných hmot nebo konstrukcí</t>
  </si>
  <si>
    <t>979094211R00</t>
  </si>
  <si>
    <t>Nakládání nebo překládání vybourané suti</t>
  </si>
  <si>
    <t>824-1</t>
  </si>
  <si>
    <t>979 08-1 Odvoz suti a vybouraných hmot na skládku</t>
  </si>
  <si>
    <t>979081111R00</t>
  </si>
  <si>
    <t>...do 1 km</t>
  </si>
  <si>
    <t>979081121R00</t>
  </si>
  <si>
    <t>...příplatek za každý další 1 km</t>
  </si>
  <si>
    <t>99</t>
  </si>
  <si>
    <t>Staveništní přesun hmot</t>
  </si>
  <si>
    <t>998 22-3 Přesun hmot pozemních komunikací, kryt dlážděný</t>
  </si>
  <si>
    <t>vodorovně do 200 m</t>
  </si>
  <si>
    <t>998223011R00</t>
  </si>
  <si>
    <t>...jakékoliv délky objektu</t>
  </si>
  <si>
    <t>767</t>
  </si>
  <si>
    <t>Konstrukce zámečnické</t>
  </si>
  <si>
    <t>767.R1</t>
  </si>
  <si>
    <t>Dodávka a montáž  ocelového trubkového zábradlí - žárově zinkováno v= 1100 mm</t>
  </si>
  <si>
    <t xml:space="preserve">m     </t>
  </si>
  <si>
    <t>Celkem za objekt</t>
  </si>
  <si>
    <t>=</t>
  </si>
  <si>
    <t>mozaika dlažební štípaná; materiálová ; 4/6 cm; šedobílá</t>
  </si>
  <si>
    <t>mozaika dlažební štípaná; materiálová skupina čedič; 4/6 cm</t>
  </si>
  <si>
    <t>kostka dlažební materiálová skupina čedič;  10/12 cm</t>
  </si>
  <si>
    <t>kostka dlažební materiálová skupina žula; 10/12 cm</t>
  </si>
</sst>
</file>

<file path=xl/styles.xml><?xml version="1.0" encoding="utf-8"?>
<styleSheet xmlns="http://schemas.openxmlformats.org/spreadsheetml/2006/main">
  <numFmts count="2">
    <numFmt numFmtId="171" formatCode="#,##0.00\ _K_č"/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5" fillId="0" borderId="0" xfId="0" applyFont="1" applyAlignment="1">
      <alignment horizontal="center" vertical="top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7" fillId="0" borderId="0" xfId="0" applyFont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7" fillId="0" borderId="61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7" fillId="0" borderId="59" xfId="0" applyNumberFormat="1" applyFont="1" applyBorder="1" applyAlignment="1">
      <alignment vertical="top" wrapText="1" shrinkToFit="1"/>
    </xf>
    <xf numFmtId="0" fontId="7" fillId="0" borderId="41" xfId="0" applyFont="1" applyBorder="1" applyAlignment="1">
      <alignment vertical="top" shrinkToFit="1"/>
    </xf>
    <xf numFmtId="0" fontId="14" fillId="0" borderId="41" xfId="0" applyNumberFormat="1" applyFont="1" applyBorder="1" applyAlignment="1">
      <alignment vertical="top" wrapText="1" shrinkToFit="1"/>
    </xf>
    <xf numFmtId="0" fontId="15" fillId="0" borderId="41" xfId="0" applyNumberFormat="1" applyFont="1" applyBorder="1" applyAlignment="1">
      <alignment vertical="top" wrapText="1" shrinkToFit="1"/>
    </xf>
    <xf numFmtId="0" fontId="16" fillId="0" borderId="0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7" fillId="0" borderId="59" xfId="0" applyNumberFormat="1" applyFont="1" applyBorder="1" applyAlignment="1">
      <alignment vertical="top" wrapText="1" shrinkToFit="1"/>
    </xf>
    <xf numFmtId="172" fontId="7" fillId="0" borderId="41" xfId="0" applyNumberFormat="1" applyFont="1" applyBorder="1" applyAlignment="1">
      <alignment vertical="top" shrinkToFit="1"/>
    </xf>
    <xf numFmtId="172" fontId="14" fillId="0" borderId="41" xfId="0" applyNumberFormat="1" applyFont="1" applyBorder="1" applyAlignment="1">
      <alignment vertical="top" wrapText="1" shrinkToFit="1"/>
    </xf>
    <xf numFmtId="172" fontId="15" fillId="0" borderId="41" xfId="0" applyNumberFormat="1" applyFont="1" applyBorder="1" applyAlignment="1">
      <alignment vertical="top" wrapText="1" shrinkToFit="1"/>
    </xf>
    <xf numFmtId="172" fontId="16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7" fillId="0" borderId="59" xfId="0" applyNumberFormat="1" applyFont="1" applyBorder="1" applyAlignment="1">
      <alignment vertical="top" wrapText="1" shrinkToFit="1"/>
    </xf>
    <xf numFmtId="4" fontId="7" fillId="0" borderId="60" xfId="0" applyNumberFormat="1" applyFont="1" applyBorder="1" applyAlignment="1">
      <alignment vertical="top" wrapText="1" shrinkToFit="1"/>
    </xf>
    <xf numFmtId="4" fontId="7" fillId="0" borderId="37" xfId="0" applyNumberFormat="1" applyFont="1" applyBorder="1" applyAlignment="1">
      <alignment vertical="top" shrinkToFit="1"/>
    </xf>
    <xf numFmtId="4" fontId="7" fillId="0" borderId="41" xfId="0" applyNumberFormat="1" applyFont="1" applyBorder="1" applyAlignment="1">
      <alignment vertical="top" shrinkToFit="1"/>
    </xf>
    <xf numFmtId="4" fontId="7" fillId="0" borderId="38" xfId="0" applyNumberFormat="1" applyFont="1" applyBorder="1" applyAlignment="1">
      <alignment vertical="top" wrapText="1" shrinkToFit="1"/>
    </xf>
    <xf numFmtId="4" fontId="7" fillId="5" borderId="41" xfId="0" applyNumberFormat="1" applyFont="1" applyFill="1" applyBorder="1" applyAlignment="1" applyProtection="1">
      <alignment vertical="top" shrinkToFit="1"/>
      <protection locked="0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wrapText="1" shrinkToFit="1"/>
    </xf>
    <xf numFmtId="0" fontId="0" fillId="4" borderId="43" xfId="0" applyFill="1" applyBorder="1" applyAlignment="1">
      <alignment vertical="top"/>
    </xf>
    <xf numFmtId="0" fontId="7" fillId="0" borderId="62" xfId="0" applyFont="1" applyBorder="1" applyAlignment="1">
      <alignment vertical="top"/>
    </xf>
    <xf numFmtId="0" fontId="7" fillId="0" borderId="0" xfId="0" applyNumberFormat="1" applyFont="1" applyBorder="1" applyAlignment="1">
      <alignment vertical="top" wrapText="1" shrinkToFit="1"/>
    </xf>
    <xf numFmtId="172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0" fillId="4" borderId="63" xfId="0" applyNumberFormat="1" applyFill="1" applyBorder="1" applyAlignment="1">
      <alignment vertical="top" shrinkToFit="1"/>
    </xf>
    <xf numFmtId="4" fontId="7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7" fillId="0" borderId="67" xfId="0" applyFont="1" applyBorder="1" applyAlignment="1">
      <alignment vertical="top" shrinkToFit="1"/>
    </xf>
    <xf numFmtId="172" fontId="7" fillId="0" borderId="67" xfId="0" applyNumberFormat="1" applyFont="1" applyBorder="1" applyAlignment="1">
      <alignment vertical="top" shrinkToFit="1"/>
    </xf>
    <xf numFmtId="4" fontId="7" fillId="5" borderId="67" xfId="0" applyNumberFormat="1" applyFont="1" applyFill="1" applyBorder="1" applyAlignment="1" applyProtection="1">
      <alignment vertical="top" shrinkToFit="1"/>
      <protection locked="0"/>
    </xf>
    <xf numFmtId="4" fontId="7" fillId="0" borderId="67" xfId="0" applyNumberFormat="1" applyFont="1" applyBorder="1" applyAlignment="1">
      <alignment vertical="top" shrinkToFit="1"/>
    </xf>
    <xf numFmtId="4" fontId="7" fillId="0" borderId="24" xfId="0" applyNumberFormat="1" applyFont="1" applyBorder="1" applyAlignment="1">
      <alignment vertical="top" shrinkToFit="1"/>
    </xf>
    <xf numFmtId="4" fontId="7" fillId="0" borderId="68" xfId="0" applyNumberFormat="1" applyFont="1" applyBorder="1" applyAlignment="1">
      <alignment vertical="top" shrinkToFit="1"/>
    </xf>
    <xf numFmtId="0" fontId="6" fillId="4" borderId="69" xfId="0" applyFont="1" applyFill="1" applyBorder="1"/>
    <xf numFmtId="49" fontId="6" fillId="4" borderId="70" xfId="0" applyNumberFormat="1" applyFont="1" applyFill="1" applyBorder="1"/>
    <xf numFmtId="0" fontId="6" fillId="4" borderId="70" xfId="0" applyFont="1" applyFill="1" applyBorder="1"/>
    <xf numFmtId="4" fontId="6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7" fillId="0" borderId="61" xfId="0" applyNumberFormat="1" applyFont="1" applyBorder="1" applyAlignment="1">
      <alignment horizontal="left"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41" xfId="0" applyNumberFormat="1" applyFont="1" applyBorder="1" applyAlignment="1">
      <alignment horizontal="left" vertical="top" wrapText="1"/>
    </xf>
    <xf numFmtId="0" fontId="14" fillId="0" borderId="41" xfId="0" quotePrefix="1" applyNumberFormat="1" applyFont="1" applyBorder="1" applyAlignment="1">
      <alignment horizontal="left" vertical="top" wrapText="1"/>
    </xf>
    <xf numFmtId="0" fontId="15" fillId="0" borderId="41" xfId="0" quotePrefix="1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7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6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C5AD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103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 t="s">
        <v>47</v>
      </c>
      <c r="I23" s="116">
        <v>1</v>
      </c>
      <c r="J23" s="117">
        <f>'Rekapitulace Objekt 01'!H22</f>
        <v>0</v>
      </c>
      <c r="O23" t="s">
        <v>354</v>
      </c>
      <c r="P23" t="s">
        <v>354</v>
      </c>
    </row>
    <row r="24" spans="1:16" ht="25.5" customHeight="1">
      <c r="A24" s="119"/>
      <c r="B24" s="120" t="s">
        <v>48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C5AD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8" ht="13.5" thickBot="1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5AD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30</v>
      </c>
      <c r="B1" s="95"/>
      <c r="C1" s="96"/>
      <c r="D1" s="95"/>
      <c r="E1" s="95"/>
      <c r="F1" s="95"/>
      <c r="G1" s="95"/>
    </row>
    <row r="2" spans="1:7" ht="13.5" thickTop="1">
      <c r="A2" s="55" t="s">
        <v>31</v>
      </c>
      <c r="B2" s="56"/>
      <c r="C2" s="97"/>
      <c r="D2" s="97"/>
      <c r="E2" s="97"/>
      <c r="F2" s="97"/>
      <c r="G2" s="98"/>
    </row>
    <row r="3" spans="1:7">
      <c r="A3" s="57" t="s">
        <v>32</v>
      </c>
      <c r="B3" s="58"/>
      <c r="C3" s="99"/>
      <c r="D3" s="99"/>
      <c r="E3" s="99"/>
      <c r="F3" s="99"/>
      <c r="G3" s="100"/>
    </row>
    <row r="4" spans="1:7" ht="13.5" thickBot="1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5AD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>
      <c r="A1" s="23" t="s">
        <v>1</v>
      </c>
      <c r="B1" s="28" t="str">
        <f>Stavba!CisloStavby</f>
        <v>2013088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10" ht="13.5" customHeight="1" thickBot="1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128" t="s">
        <v>47</v>
      </c>
    </row>
    <row r="3" spans="1:10" ht="13.5" customHeight="1" thickTop="1">
      <c r="H3" s="35"/>
    </row>
    <row r="4" spans="1:10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>
      <c r="H5" s="35"/>
    </row>
    <row r="6" spans="1:10" ht="15.75" customHeight="1">
      <c r="A6" s="32" t="s">
        <v>25</v>
      </c>
      <c r="B6" s="29" t="str">
        <f>B2</f>
        <v>01</v>
      </c>
      <c r="H6" s="35"/>
    </row>
    <row r="7" spans="1:10" ht="15.75" customHeight="1">
      <c r="B7" s="93" t="str">
        <f>C2</f>
        <v>SO 100 - Pozemní komunikace</v>
      </c>
      <c r="C7" s="94"/>
      <c r="D7" s="94"/>
      <c r="E7" s="94"/>
      <c r="F7" s="94"/>
      <c r="G7" s="94"/>
      <c r="H7" s="35"/>
    </row>
    <row r="8" spans="1:10" ht="12.75" customHeight="1">
      <c r="H8" s="35"/>
    </row>
    <row r="9" spans="1:10" ht="12.75" customHeight="1">
      <c r="A9" s="32" t="s">
        <v>28</v>
      </c>
      <c r="B9" s="129" t="s">
        <v>49</v>
      </c>
      <c r="C9" s="129" t="s">
        <v>50</v>
      </c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129" t="s">
        <v>51</v>
      </c>
      <c r="C10" s="129" t="s">
        <v>52</v>
      </c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129" t="s">
        <v>53</v>
      </c>
      <c r="C11" s="129" t="s">
        <v>54</v>
      </c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129" t="s">
        <v>55</v>
      </c>
      <c r="C13" s="129" t="s">
        <v>56</v>
      </c>
      <c r="D13" s="32"/>
      <c r="E13" s="32"/>
      <c r="F13" s="32"/>
      <c r="G13" s="32"/>
      <c r="H13" s="36"/>
      <c r="I13" s="32"/>
      <c r="J13" s="32"/>
    </row>
    <row r="14" spans="1:10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129" t="s">
        <v>47</v>
      </c>
      <c r="C15" s="129" t="s">
        <v>57</v>
      </c>
      <c r="D15" s="32"/>
      <c r="E15" s="32"/>
      <c r="F15" s="32"/>
      <c r="G15" s="32"/>
      <c r="H15" s="36"/>
      <c r="I15" s="32"/>
      <c r="J15" s="32"/>
    </row>
    <row r="16" spans="1:10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>
      <c r="A17" s="32" t="s">
        <v>58</v>
      </c>
      <c r="B17" s="32"/>
      <c r="C17" s="129" t="s">
        <v>59</v>
      </c>
      <c r="D17" s="32"/>
      <c r="E17" s="32"/>
      <c r="F17" s="32"/>
      <c r="G17" s="32"/>
      <c r="H17" s="36"/>
      <c r="I17" s="32"/>
      <c r="J17" s="32"/>
    </row>
    <row r="18" spans="1:16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thickBot="1">
      <c r="A19" s="130" t="s">
        <v>60</v>
      </c>
      <c r="B19" s="131"/>
      <c r="C19" s="131"/>
      <c r="D19" s="131"/>
      <c r="E19" s="131"/>
      <c r="F19" s="131"/>
      <c r="G19" s="131"/>
      <c r="H19" s="132"/>
      <c r="I19" s="32"/>
      <c r="J19" s="32"/>
    </row>
    <row r="20" spans="1:16" ht="12.75" customHeight="1">
      <c r="A20" s="138" t="s">
        <v>61</v>
      </c>
      <c r="B20" s="139"/>
      <c r="C20" s="140"/>
      <c r="D20" s="140"/>
      <c r="E20" s="140"/>
      <c r="F20" s="140"/>
      <c r="G20" s="141"/>
      <c r="H20" s="142" t="s">
        <v>62</v>
      </c>
      <c r="I20" s="32"/>
      <c r="J20" s="32"/>
    </row>
    <row r="21" spans="1:16" ht="12.75" customHeight="1">
      <c r="A21" s="136" t="s">
        <v>42</v>
      </c>
      <c r="B21" s="134" t="s">
        <v>63</v>
      </c>
      <c r="C21" s="133"/>
      <c r="D21" s="133"/>
      <c r="E21" s="133"/>
      <c r="F21" s="133"/>
      <c r="G21" s="135"/>
      <c r="H21" s="137">
        <f>'01 2013088 Pol'!G228</f>
        <v>0</v>
      </c>
      <c r="I21" s="32"/>
      <c r="J21" s="32"/>
      <c r="O21">
        <f>'01 2013088 Pol'!AN228</f>
        <v>0</v>
      </c>
      <c r="P21">
        <f>'01 2013088 Pol'!AO228</f>
        <v>0</v>
      </c>
    </row>
    <row r="22" spans="1:16" ht="12.75" customHeight="1" thickBot="1">
      <c r="A22" s="143"/>
      <c r="B22" s="144" t="s">
        <v>64</v>
      </c>
      <c r="C22" s="145"/>
      <c r="D22" s="146" t="str">
        <f>B2</f>
        <v>01</v>
      </c>
      <c r="E22" s="145"/>
      <c r="F22" s="145"/>
      <c r="G22" s="147"/>
      <c r="H22" s="148">
        <f>SUM(H21:H21)</f>
        <v>0</v>
      </c>
      <c r="I22" s="32"/>
      <c r="J22" s="32"/>
    </row>
    <row r="23" spans="1:16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5AD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28"/>
  <sheetViews>
    <sheetView showGridLines="0" topLeftCell="A70" workbookViewId="0">
      <selection activeCell="C126" sqref="C126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49" t="s">
        <v>65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>
      <c r="A2" s="55" t="s">
        <v>31</v>
      </c>
      <c r="B2" s="56" t="s">
        <v>42</v>
      </c>
      <c r="C2" s="162" t="s">
        <v>43</v>
      </c>
      <c r="D2" s="97"/>
      <c r="E2" s="97"/>
      <c r="F2" s="97"/>
      <c r="G2" s="98"/>
      <c r="H2" s="54"/>
      <c r="I2" s="54"/>
      <c r="J2" s="54"/>
    </row>
    <row r="3" spans="1:60">
      <c r="A3" s="57" t="s">
        <v>32</v>
      </c>
      <c r="B3" s="58" t="s">
        <v>45</v>
      </c>
      <c r="C3" s="163" t="s">
        <v>46</v>
      </c>
      <c r="D3" s="99"/>
      <c r="E3" s="99"/>
      <c r="F3" s="99"/>
      <c r="G3" s="100"/>
      <c r="H3" s="54"/>
      <c r="I3" s="54"/>
      <c r="J3" s="54"/>
    </row>
    <row r="4" spans="1:60" ht="13.5" thickBot="1">
      <c r="A4" s="150" t="s">
        <v>33</v>
      </c>
      <c r="B4" s="151" t="s">
        <v>42</v>
      </c>
      <c r="C4" s="164" t="s">
        <v>63</v>
      </c>
      <c r="D4" s="152"/>
      <c r="E4" s="152"/>
      <c r="F4" s="152"/>
      <c r="G4" s="153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54" t="s">
        <v>34</v>
      </c>
      <c r="B6" s="157" t="s">
        <v>35</v>
      </c>
      <c r="C6" s="158" t="s">
        <v>36</v>
      </c>
      <c r="D6" s="155" t="s">
        <v>37</v>
      </c>
      <c r="E6" s="156" t="s">
        <v>38</v>
      </c>
      <c r="F6" s="159" t="s">
        <v>39</v>
      </c>
      <c r="G6" s="202" t="s">
        <v>40</v>
      </c>
      <c r="H6" s="203" t="s">
        <v>66</v>
      </c>
      <c r="I6" s="167" t="s">
        <v>67</v>
      </c>
      <c r="J6" s="54"/>
    </row>
    <row r="7" spans="1:60">
      <c r="A7" s="204"/>
      <c r="B7" s="205" t="s">
        <v>68</v>
      </c>
      <c r="C7" s="206" t="s">
        <v>69</v>
      </c>
      <c r="D7" s="206"/>
      <c r="E7" s="207"/>
      <c r="F7" s="208"/>
      <c r="G7" s="208"/>
      <c r="H7" s="209"/>
      <c r="I7" s="210"/>
      <c r="J7" s="54"/>
    </row>
    <row r="8" spans="1:60">
      <c r="A8" s="195" t="s">
        <v>70</v>
      </c>
      <c r="B8" s="168" t="s">
        <v>71</v>
      </c>
      <c r="C8" s="223" t="s">
        <v>72</v>
      </c>
      <c r="D8" s="170"/>
      <c r="E8" s="176"/>
      <c r="F8" s="182">
        <f>SUM(G9:G57)</f>
        <v>0</v>
      </c>
      <c r="G8" s="183"/>
      <c r="H8" s="184"/>
      <c r="I8" s="200"/>
      <c r="J8" s="54"/>
    </row>
    <row r="9" spans="1:60" outlineLevel="1">
      <c r="A9" s="196"/>
      <c r="B9" s="165" t="s">
        <v>73</v>
      </c>
      <c r="C9" s="224"/>
      <c r="D9" s="171"/>
      <c r="E9" s="177"/>
      <c r="F9" s="185"/>
      <c r="G9" s="186"/>
      <c r="H9" s="187"/>
      <c r="I9" s="201"/>
      <c r="J9" s="160"/>
      <c r="K9" s="32">
        <v>1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outlineLevel="1">
      <c r="A10" s="196"/>
      <c r="B10" s="166" t="s">
        <v>74</v>
      </c>
      <c r="C10" s="225"/>
      <c r="D10" s="197"/>
      <c r="E10" s="198"/>
      <c r="F10" s="199"/>
      <c r="G10" s="189"/>
      <c r="H10" s="187"/>
      <c r="I10" s="201"/>
      <c r="J10" s="160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>
      <c r="A11" s="196"/>
      <c r="B11" s="166" t="s">
        <v>75</v>
      </c>
      <c r="C11" s="225"/>
      <c r="D11" s="197"/>
      <c r="E11" s="198"/>
      <c r="F11" s="199"/>
      <c r="G11" s="189"/>
      <c r="H11" s="187"/>
      <c r="I11" s="201"/>
      <c r="J11" s="160"/>
      <c r="K11" s="32">
        <v>2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>
      <c r="A12" s="196">
        <v>1</v>
      </c>
      <c r="B12" s="169" t="s">
        <v>76</v>
      </c>
      <c r="C12" s="226" t="s">
        <v>77</v>
      </c>
      <c r="D12" s="172" t="s">
        <v>78</v>
      </c>
      <c r="E12" s="178">
        <v>146.68799999999999</v>
      </c>
      <c r="F12" s="190"/>
      <c r="G12" s="188">
        <f>E12*F12</f>
        <v>0</v>
      </c>
      <c r="H12" s="187" t="s">
        <v>79</v>
      </c>
      <c r="I12" s="201" t="s">
        <v>80</v>
      </c>
      <c r="J12" s="160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>
        <v>21</v>
      </c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>
      <c r="A13" s="196"/>
      <c r="B13" s="169"/>
      <c r="C13" s="227" t="s">
        <v>81</v>
      </c>
      <c r="D13" s="173"/>
      <c r="E13" s="179">
        <v>70.72</v>
      </c>
      <c r="F13" s="188"/>
      <c r="G13" s="188"/>
      <c r="H13" s="187"/>
      <c r="I13" s="201"/>
      <c r="J13" s="160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>
      <c r="A14" s="196"/>
      <c r="B14" s="169"/>
      <c r="C14" s="227" t="s">
        <v>82</v>
      </c>
      <c r="D14" s="173"/>
      <c r="E14" s="179">
        <v>32</v>
      </c>
      <c r="F14" s="188"/>
      <c r="G14" s="188"/>
      <c r="H14" s="187"/>
      <c r="I14" s="201"/>
      <c r="J14" s="160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>
      <c r="A15" s="196"/>
      <c r="B15" s="169"/>
      <c r="C15" s="227" t="s">
        <v>83</v>
      </c>
      <c r="D15" s="173"/>
      <c r="E15" s="179">
        <v>75.44</v>
      </c>
      <c r="F15" s="188"/>
      <c r="G15" s="188"/>
      <c r="H15" s="187"/>
      <c r="I15" s="201"/>
      <c r="J15" s="160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>
      <c r="A16" s="196"/>
      <c r="B16" s="169"/>
      <c r="C16" s="227" t="s">
        <v>84</v>
      </c>
      <c r="D16" s="173"/>
      <c r="E16" s="179">
        <v>36.287999999999997</v>
      </c>
      <c r="F16" s="188"/>
      <c r="G16" s="188"/>
      <c r="H16" s="187"/>
      <c r="I16" s="201"/>
      <c r="J16" s="160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outlineLevel="1">
      <c r="A17" s="196"/>
      <c r="B17" s="169"/>
      <c r="C17" s="227" t="s">
        <v>85</v>
      </c>
      <c r="D17" s="173"/>
      <c r="E17" s="179">
        <v>29.04</v>
      </c>
      <c r="F17" s="188"/>
      <c r="G17" s="188"/>
      <c r="H17" s="187"/>
      <c r="I17" s="201"/>
      <c r="J17" s="160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outlineLevel="1">
      <c r="A18" s="196"/>
      <c r="B18" s="169"/>
      <c r="C18" s="228" t="s">
        <v>86</v>
      </c>
      <c r="D18" s="174"/>
      <c r="E18" s="180">
        <v>243.488</v>
      </c>
      <c r="F18" s="188"/>
      <c r="G18" s="188"/>
      <c r="H18" s="187"/>
      <c r="I18" s="201"/>
      <c r="J18" s="160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>
      <c r="A19" s="196"/>
      <c r="B19" s="169"/>
      <c r="C19" s="227" t="s">
        <v>87</v>
      </c>
      <c r="D19" s="173"/>
      <c r="E19" s="179">
        <v>-96.8</v>
      </c>
      <c r="F19" s="188"/>
      <c r="G19" s="188"/>
      <c r="H19" s="187"/>
      <c r="I19" s="201"/>
      <c r="J19" s="160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outlineLevel="1">
      <c r="A20" s="196"/>
      <c r="B20" s="166" t="s">
        <v>88</v>
      </c>
      <c r="C20" s="225"/>
      <c r="D20" s="197"/>
      <c r="E20" s="198"/>
      <c r="F20" s="199"/>
      <c r="G20" s="189"/>
      <c r="H20" s="187"/>
      <c r="I20" s="201"/>
      <c r="J20" s="160"/>
      <c r="K20" s="32">
        <v>3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>
      <c r="A21" s="196">
        <v>2</v>
      </c>
      <c r="B21" s="169" t="s">
        <v>89</v>
      </c>
      <c r="C21" s="226" t="s">
        <v>90</v>
      </c>
      <c r="D21" s="172" t="s">
        <v>78</v>
      </c>
      <c r="E21" s="178">
        <v>146.68799999999999</v>
      </c>
      <c r="F21" s="190"/>
      <c r="G21" s="188">
        <f>E21*F21</f>
        <v>0</v>
      </c>
      <c r="H21" s="187" t="s">
        <v>79</v>
      </c>
      <c r="I21" s="201" t="s">
        <v>80</v>
      </c>
      <c r="J21" s="160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>
        <v>21</v>
      </c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>
      <c r="A22" s="196"/>
      <c r="B22" s="166" t="s">
        <v>91</v>
      </c>
      <c r="C22" s="225"/>
      <c r="D22" s="197"/>
      <c r="E22" s="198"/>
      <c r="F22" s="199"/>
      <c r="G22" s="189"/>
      <c r="H22" s="187"/>
      <c r="I22" s="201"/>
      <c r="J22" s="160"/>
      <c r="K22" s="32">
        <v>2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>
      <c r="A23" s="196">
        <v>3</v>
      </c>
      <c r="B23" s="169" t="s">
        <v>92</v>
      </c>
      <c r="C23" s="226" t="s">
        <v>77</v>
      </c>
      <c r="D23" s="172" t="s">
        <v>78</v>
      </c>
      <c r="E23" s="178">
        <v>60.872</v>
      </c>
      <c r="F23" s="190"/>
      <c r="G23" s="188">
        <f>E23*F23</f>
        <v>0</v>
      </c>
      <c r="H23" s="187" t="s">
        <v>79</v>
      </c>
      <c r="I23" s="201" t="s">
        <v>80</v>
      </c>
      <c r="J23" s="160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>
        <v>21</v>
      </c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>
      <c r="A24" s="196"/>
      <c r="B24" s="169"/>
      <c r="C24" s="227" t="s">
        <v>93</v>
      </c>
      <c r="D24" s="173"/>
      <c r="E24" s="179">
        <v>17.68</v>
      </c>
      <c r="F24" s="188"/>
      <c r="G24" s="188"/>
      <c r="H24" s="187"/>
      <c r="I24" s="201"/>
      <c r="J24" s="160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>
      <c r="A25" s="196"/>
      <c r="B25" s="169"/>
      <c r="C25" s="227" t="s">
        <v>94</v>
      </c>
      <c r="D25" s="173"/>
      <c r="E25" s="179">
        <v>8</v>
      </c>
      <c r="F25" s="188"/>
      <c r="G25" s="188"/>
      <c r="H25" s="187"/>
      <c r="I25" s="201"/>
      <c r="J25" s="160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>
      <c r="A26" s="196"/>
      <c r="B26" s="169"/>
      <c r="C26" s="227" t="s">
        <v>95</v>
      </c>
      <c r="D26" s="173"/>
      <c r="E26" s="179">
        <v>18.86</v>
      </c>
      <c r="F26" s="188"/>
      <c r="G26" s="188"/>
      <c r="H26" s="187"/>
      <c r="I26" s="201"/>
      <c r="J26" s="160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>
      <c r="A27" s="196"/>
      <c r="B27" s="169"/>
      <c r="C27" s="227" t="s">
        <v>96</v>
      </c>
      <c r="D27" s="173"/>
      <c r="E27" s="179">
        <v>9.0719999999999992</v>
      </c>
      <c r="F27" s="188"/>
      <c r="G27" s="188"/>
      <c r="H27" s="187"/>
      <c r="I27" s="201"/>
      <c r="J27" s="160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outlineLevel="1">
      <c r="A28" s="196"/>
      <c r="B28" s="169"/>
      <c r="C28" s="227" t="s">
        <v>97</v>
      </c>
      <c r="D28" s="173"/>
      <c r="E28" s="179">
        <v>7.26</v>
      </c>
      <c r="F28" s="188"/>
      <c r="G28" s="188"/>
      <c r="H28" s="187"/>
      <c r="I28" s="201"/>
      <c r="J28" s="160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>
      <c r="A29" s="196"/>
      <c r="B29" s="169"/>
      <c r="C29" s="228" t="s">
        <v>86</v>
      </c>
      <c r="D29" s="174"/>
      <c r="E29" s="180">
        <v>60.872</v>
      </c>
      <c r="F29" s="188"/>
      <c r="G29" s="188"/>
      <c r="H29" s="187"/>
      <c r="I29" s="201"/>
      <c r="J29" s="160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>
      <c r="A30" s="196"/>
      <c r="B30" s="166" t="s">
        <v>98</v>
      </c>
      <c r="C30" s="225"/>
      <c r="D30" s="197"/>
      <c r="E30" s="198"/>
      <c r="F30" s="199"/>
      <c r="G30" s="189"/>
      <c r="H30" s="187"/>
      <c r="I30" s="201"/>
      <c r="J30" s="160"/>
      <c r="K30" s="32">
        <v>1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ht="22.5" outlineLevel="1">
      <c r="A31" s="196"/>
      <c r="B31" s="166" t="s">
        <v>99</v>
      </c>
      <c r="C31" s="225"/>
      <c r="D31" s="197"/>
      <c r="E31" s="198"/>
      <c r="F31" s="199"/>
      <c r="G31" s="189"/>
      <c r="H31" s="187"/>
      <c r="I31" s="201"/>
      <c r="J31" s="160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161" t="str">
        <f>B31</f>
        <v>zapažených i nezapažených s urovnáním dna do předepsaného profilu a spádu, s přehozením výkopku na přilehlém terénu na vzdálenost do 3 m od podélné osy rýhy nebo s naložením výkopku na dopravní prostředek.</v>
      </c>
      <c r="BA31" s="32"/>
      <c r="BB31" s="32"/>
      <c r="BC31" s="32"/>
      <c r="BD31" s="32"/>
      <c r="BE31" s="32"/>
      <c r="BF31" s="32"/>
      <c r="BG31" s="32"/>
      <c r="BH31" s="32"/>
    </row>
    <row r="32" spans="1:60" outlineLevel="1">
      <c r="A32" s="196">
        <v>4</v>
      </c>
      <c r="B32" s="169" t="s">
        <v>100</v>
      </c>
      <c r="C32" s="226" t="s">
        <v>101</v>
      </c>
      <c r="D32" s="172" t="s">
        <v>78</v>
      </c>
      <c r="E32" s="178">
        <v>5.3760000000000003</v>
      </c>
      <c r="F32" s="190"/>
      <c r="G32" s="188">
        <f>E32*F32</f>
        <v>0</v>
      </c>
      <c r="H32" s="187" t="s">
        <v>79</v>
      </c>
      <c r="I32" s="201" t="s">
        <v>80</v>
      </c>
      <c r="J32" s="160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>
        <v>21</v>
      </c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>
      <c r="A33" s="196"/>
      <c r="B33" s="169"/>
      <c r="C33" s="227" t="s">
        <v>102</v>
      </c>
      <c r="D33" s="173"/>
      <c r="E33" s="179">
        <v>5.3760000000000003</v>
      </c>
      <c r="F33" s="188"/>
      <c r="G33" s="188"/>
      <c r="H33" s="187"/>
      <c r="I33" s="201"/>
      <c r="J33" s="160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>
      <c r="A34" s="196">
        <v>5</v>
      </c>
      <c r="B34" s="169" t="s">
        <v>103</v>
      </c>
      <c r="C34" s="226" t="s">
        <v>104</v>
      </c>
      <c r="D34" s="172" t="s">
        <v>78</v>
      </c>
      <c r="E34" s="178">
        <v>1.3440000000000001</v>
      </c>
      <c r="F34" s="190"/>
      <c r="G34" s="188">
        <f>E34*F34</f>
        <v>0</v>
      </c>
      <c r="H34" s="187" t="s">
        <v>79</v>
      </c>
      <c r="I34" s="201" t="s">
        <v>80</v>
      </c>
      <c r="J34" s="160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>
        <v>21</v>
      </c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>
      <c r="A35" s="196"/>
      <c r="B35" s="169"/>
      <c r="C35" s="227" t="s">
        <v>105</v>
      </c>
      <c r="D35" s="173"/>
      <c r="E35" s="179">
        <v>1.3440000000000001</v>
      </c>
      <c r="F35" s="188"/>
      <c r="G35" s="188"/>
      <c r="H35" s="187"/>
      <c r="I35" s="201"/>
      <c r="J35" s="160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outlineLevel="1">
      <c r="A36" s="196"/>
      <c r="B36" s="166" t="s">
        <v>106</v>
      </c>
      <c r="C36" s="225"/>
      <c r="D36" s="197"/>
      <c r="E36" s="198"/>
      <c r="F36" s="199"/>
      <c r="G36" s="189"/>
      <c r="H36" s="187"/>
      <c r="I36" s="201"/>
      <c r="J36" s="160"/>
      <c r="K36" s="32">
        <v>1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outlineLevel="1">
      <c r="A37" s="196"/>
      <c r="B37" s="166" t="s">
        <v>107</v>
      </c>
      <c r="C37" s="225"/>
      <c r="D37" s="197"/>
      <c r="E37" s="198"/>
      <c r="F37" s="199"/>
      <c r="G37" s="189"/>
      <c r="H37" s="187"/>
      <c r="I37" s="201"/>
      <c r="J37" s="160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>
      <c r="A38" s="196">
        <v>6</v>
      </c>
      <c r="B38" s="169" t="s">
        <v>108</v>
      </c>
      <c r="C38" s="226" t="s">
        <v>109</v>
      </c>
      <c r="D38" s="172" t="s">
        <v>78</v>
      </c>
      <c r="E38" s="178">
        <v>152.06399999999999</v>
      </c>
      <c r="F38" s="190"/>
      <c r="G38" s="188">
        <f>E38*F38</f>
        <v>0</v>
      </c>
      <c r="H38" s="187" t="s">
        <v>79</v>
      </c>
      <c r="I38" s="201" t="s">
        <v>80</v>
      </c>
      <c r="J38" s="160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>
        <v>21</v>
      </c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>
      <c r="A39" s="196"/>
      <c r="B39" s="169"/>
      <c r="C39" s="227" t="s">
        <v>110</v>
      </c>
      <c r="D39" s="173"/>
      <c r="E39" s="179">
        <v>146.68799999999999</v>
      </c>
      <c r="F39" s="188"/>
      <c r="G39" s="188"/>
      <c r="H39" s="187"/>
      <c r="I39" s="201"/>
      <c r="J39" s="160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outlineLevel="1">
      <c r="A40" s="196"/>
      <c r="B40" s="169"/>
      <c r="C40" s="227" t="s">
        <v>111</v>
      </c>
      <c r="D40" s="173"/>
      <c r="E40" s="179">
        <v>5.3760000000000003</v>
      </c>
      <c r="F40" s="188"/>
      <c r="G40" s="188"/>
      <c r="H40" s="187"/>
      <c r="I40" s="201"/>
      <c r="J40" s="160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>
      <c r="A41" s="196">
        <v>7</v>
      </c>
      <c r="B41" s="169" t="s">
        <v>112</v>
      </c>
      <c r="C41" s="226" t="s">
        <v>113</v>
      </c>
      <c r="D41" s="172" t="s">
        <v>78</v>
      </c>
      <c r="E41" s="178">
        <v>62.216000000000001</v>
      </c>
      <c r="F41" s="190"/>
      <c r="G41" s="188">
        <f>E41*F41</f>
        <v>0</v>
      </c>
      <c r="H41" s="187" t="s">
        <v>79</v>
      </c>
      <c r="I41" s="201" t="s">
        <v>80</v>
      </c>
      <c r="J41" s="160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>
        <v>21</v>
      </c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>
      <c r="A42" s="196"/>
      <c r="B42" s="169"/>
      <c r="C42" s="227" t="s">
        <v>114</v>
      </c>
      <c r="D42" s="173"/>
      <c r="E42" s="179">
        <v>60.872</v>
      </c>
      <c r="F42" s="188"/>
      <c r="G42" s="188"/>
      <c r="H42" s="187"/>
      <c r="I42" s="201"/>
      <c r="J42" s="160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outlineLevel="1">
      <c r="A43" s="196"/>
      <c r="B43" s="169"/>
      <c r="C43" s="227" t="s">
        <v>115</v>
      </c>
      <c r="D43" s="173"/>
      <c r="E43" s="179">
        <v>1.3440000000000001</v>
      </c>
      <c r="F43" s="188"/>
      <c r="G43" s="188"/>
      <c r="H43" s="187"/>
      <c r="I43" s="201"/>
      <c r="J43" s="160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>
      <c r="A44" s="196"/>
      <c r="B44" s="166" t="s">
        <v>116</v>
      </c>
      <c r="C44" s="225"/>
      <c r="D44" s="197"/>
      <c r="E44" s="198"/>
      <c r="F44" s="199"/>
      <c r="G44" s="189"/>
      <c r="H44" s="187"/>
      <c r="I44" s="201"/>
      <c r="J44" s="160"/>
      <c r="K44" s="32">
        <v>1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>
      <c r="A45" s="196"/>
      <c r="B45" s="166" t="s">
        <v>117</v>
      </c>
      <c r="C45" s="225"/>
      <c r="D45" s="197"/>
      <c r="E45" s="198"/>
      <c r="F45" s="199"/>
      <c r="G45" s="189"/>
      <c r="H45" s="187"/>
      <c r="I45" s="201"/>
      <c r="J45" s="160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outlineLevel="1">
      <c r="A46" s="196">
        <v>8</v>
      </c>
      <c r="B46" s="169" t="s">
        <v>118</v>
      </c>
      <c r="C46" s="226" t="s">
        <v>119</v>
      </c>
      <c r="D46" s="172" t="s">
        <v>78</v>
      </c>
      <c r="E46" s="178">
        <v>214.28</v>
      </c>
      <c r="F46" s="190"/>
      <c r="G46" s="188">
        <f>E46*F46</f>
        <v>0</v>
      </c>
      <c r="H46" s="187" t="s">
        <v>79</v>
      </c>
      <c r="I46" s="201" t="s">
        <v>80</v>
      </c>
      <c r="J46" s="160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>
        <v>21</v>
      </c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outlineLevel="1">
      <c r="A47" s="196"/>
      <c r="B47" s="169"/>
      <c r="C47" s="227" t="s">
        <v>110</v>
      </c>
      <c r="D47" s="173"/>
      <c r="E47" s="179">
        <v>146.68799999999999</v>
      </c>
      <c r="F47" s="188"/>
      <c r="G47" s="188"/>
      <c r="H47" s="187"/>
      <c r="I47" s="201"/>
      <c r="J47" s="160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outlineLevel="1">
      <c r="A48" s="196"/>
      <c r="B48" s="169"/>
      <c r="C48" s="227" t="s">
        <v>111</v>
      </c>
      <c r="D48" s="173"/>
      <c r="E48" s="179">
        <v>5.3760000000000003</v>
      </c>
      <c r="F48" s="188"/>
      <c r="G48" s="188"/>
      <c r="H48" s="187"/>
      <c r="I48" s="201"/>
      <c r="J48" s="160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>
      <c r="A49" s="196"/>
      <c r="B49" s="169"/>
      <c r="C49" s="227" t="s">
        <v>114</v>
      </c>
      <c r="D49" s="173"/>
      <c r="E49" s="179">
        <v>60.872</v>
      </c>
      <c r="F49" s="188"/>
      <c r="G49" s="188"/>
      <c r="H49" s="187"/>
      <c r="I49" s="201"/>
      <c r="J49" s="160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outlineLevel="1">
      <c r="A50" s="196"/>
      <c r="B50" s="169"/>
      <c r="C50" s="227" t="s">
        <v>115</v>
      </c>
      <c r="D50" s="173"/>
      <c r="E50" s="179">
        <v>1.3440000000000001</v>
      </c>
      <c r="F50" s="188"/>
      <c r="G50" s="188"/>
      <c r="H50" s="187"/>
      <c r="I50" s="201"/>
      <c r="J50" s="160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outlineLevel="1">
      <c r="A51" s="196"/>
      <c r="B51" s="166" t="s">
        <v>120</v>
      </c>
      <c r="C51" s="225"/>
      <c r="D51" s="197"/>
      <c r="E51" s="198"/>
      <c r="F51" s="199"/>
      <c r="G51" s="189"/>
      <c r="H51" s="187"/>
      <c r="I51" s="201"/>
      <c r="J51" s="32"/>
      <c r="K51" s="32">
        <v>1</v>
      </c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outlineLevel="1">
      <c r="A52" s="196">
        <v>9</v>
      </c>
      <c r="B52" s="169" t="s">
        <v>121</v>
      </c>
      <c r="C52" s="226" t="s">
        <v>122</v>
      </c>
      <c r="D52" s="172" t="s">
        <v>78</v>
      </c>
      <c r="E52" s="178">
        <v>152.06399999999999</v>
      </c>
      <c r="F52" s="190"/>
      <c r="G52" s="188">
        <f>E52*F52</f>
        <v>0</v>
      </c>
      <c r="H52" s="187" t="s">
        <v>79</v>
      </c>
      <c r="I52" s="201" t="s">
        <v>80</v>
      </c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>
        <v>21</v>
      </c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outlineLevel="1">
      <c r="A53" s="196"/>
      <c r="B53" s="169"/>
      <c r="C53" s="227" t="s">
        <v>110</v>
      </c>
      <c r="D53" s="173"/>
      <c r="E53" s="179">
        <v>146.68799999999999</v>
      </c>
      <c r="F53" s="188"/>
      <c r="G53" s="188"/>
      <c r="H53" s="187"/>
      <c r="I53" s="201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outlineLevel="1">
      <c r="A54" s="196"/>
      <c r="B54" s="169"/>
      <c r="C54" s="227" t="s">
        <v>111</v>
      </c>
      <c r="D54" s="173"/>
      <c r="E54" s="179">
        <v>5.3760000000000003</v>
      </c>
      <c r="F54" s="188"/>
      <c r="G54" s="188"/>
      <c r="H54" s="187"/>
      <c r="I54" s="201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outlineLevel="1">
      <c r="A55" s="196">
        <v>10</v>
      </c>
      <c r="B55" s="169" t="s">
        <v>123</v>
      </c>
      <c r="C55" s="226" t="s">
        <v>124</v>
      </c>
      <c r="D55" s="172" t="s">
        <v>78</v>
      </c>
      <c r="E55" s="178">
        <v>62.216000000000001</v>
      </c>
      <c r="F55" s="190"/>
      <c r="G55" s="188">
        <f>E55*F55</f>
        <v>0</v>
      </c>
      <c r="H55" s="187" t="s">
        <v>79</v>
      </c>
      <c r="I55" s="201" t="s">
        <v>80</v>
      </c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>
        <v>21</v>
      </c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outlineLevel="1">
      <c r="A56" s="196"/>
      <c r="B56" s="169"/>
      <c r="C56" s="227" t="s">
        <v>114</v>
      </c>
      <c r="D56" s="173"/>
      <c r="E56" s="179">
        <v>60.872</v>
      </c>
      <c r="F56" s="188"/>
      <c r="G56" s="188"/>
      <c r="H56" s="187"/>
      <c r="I56" s="201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outlineLevel="1">
      <c r="A57" s="196"/>
      <c r="B57" s="169"/>
      <c r="C57" s="227" t="s">
        <v>115</v>
      </c>
      <c r="D57" s="173"/>
      <c r="E57" s="179">
        <v>1.3440000000000001</v>
      </c>
      <c r="F57" s="188"/>
      <c r="G57" s="188"/>
      <c r="H57" s="187"/>
      <c r="I57" s="201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>
      <c r="A58" s="195" t="s">
        <v>70</v>
      </c>
      <c r="B58" s="168" t="s">
        <v>125</v>
      </c>
      <c r="C58" s="223" t="s">
        <v>126</v>
      </c>
      <c r="D58" s="170"/>
      <c r="E58" s="176"/>
      <c r="F58" s="191">
        <f>SUM(G59:G77)</f>
        <v>0</v>
      </c>
      <c r="G58" s="192"/>
      <c r="H58" s="184"/>
      <c r="I58" s="200"/>
    </row>
    <row r="59" spans="1:60" outlineLevel="1">
      <c r="A59" s="196"/>
      <c r="B59" s="165" t="s">
        <v>127</v>
      </c>
      <c r="C59" s="224"/>
      <c r="D59" s="171"/>
      <c r="E59" s="177"/>
      <c r="F59" s="185"/>
      <c r="G59" s="186"/>
      <c r="H59" s="187"/>
      <c r="I59" s="201"/>
      <c r="J59" s="32"/>
      <c r="K59" s="32">
        <v>1</v>
      </c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ht="22.5" outlineLevel="1">
      <c r="A60" s="196"/>
      <c r="B60" s="166" t="s">
        <v>128</v>
      </c>
      <c r="C60" s="225"/>
      <c r="D60" s="197"/>
      <c r="E60" s="198"/>
      <c r="F60" s="199"/>
      <c r="G60" s="189"/>
      <c r="H60" s="187"/>
      <c r="I60" s="201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161" t="str">
        <f>B60</f>
        <v>s odstraněním kořenů a s případným nutným odklizením křovin a stromů na hromady na vzdálenost do 50 m nebo s naložením na dopravní prostředek, do sklonu terénu 1 : 5,</v>
      </c>
      <c r="BA60" s="32"/>
      <c r="BB60" s="32"/>
      <c r="BC60" s="32"/>
      <c r="BD60" s="32"/>
      <c r="BE60" s="32"/>
      <c r="BF60" s="32"/>
      <c r="BG60" s="32"/>
      <c r="BH60" s="32"/>
    </row>
    <row r="61" spans="1:60" outlineLevel="1">
      <c r="A61" s="196">
        <v>11</v>
      </c>
      <c r="B61" s="169" t="s">
        <v>129</v>
      </c>
      <c r="C61" s="226" t="s">
        <v>130</v>
      </c>
      <c r="D61" s="172" t="s">
        <v>59</v>
      </c>
      <c r="E61" s="178">
        <v>75</v>
      </c>
      <c r="F61" s="190"/>
      <c r="G61" s="188">
        <f>E61*F61</f>
        <v>0</v>
      </c>
      <c r="H61" s="187" t="s">
        <v>79</v>
      </c>
      <c r="I61" s="201" t="s">
        <v>80</v>
      </c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>
        <v>21</v>
      </c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outlineLevel="1">
      <c r="A62" s="196"/>
      <c r="B62" s="166" t="s">
        <v>131</v>
      </c>
      <c r="C62" s="225"/>
      <c r="D62" s="197"/>
      <c r="E62" s="198"/>
      <c r="F62" s="199"/>
      <c r="G62" s="189"/>
      <c r="H62" s="187"/>
      <c r="I62" s="201"/>
      <c r="J62" s="32"/>
      <c r="K62" s="32">
        <v>1</v>
      </c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ht="22.5" outlineLevel="1">
      <c r="A63" s="196"/>
      <c r="B63" s="166" t="s">
        <v>132</v>
      </c>
      <c r="C63" s="225"/>
      <c r="D63" s="197"/>
      <c r="E63" s="198"/>
      <c r="F63" s="199"/>
      <c r="G63" s="189"/>
      <c r="H63" s="187"/>
      <c r="I63" s="201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161" t="str">
        <f>B63</f>
        <v>s odřezáním kmene a odvětvením, včetně případného odklizení kmene a větví na oddělené hromady na vzdálenost do 50 m nebo s naložením na dopravní prostředek,</v>
      </c>
      <c r="BA63" s="32"/>
      <c r="BB63" s="32"/>
      <c r="BC63" s="32"/>
      <c r="BD63" s="32"/>
      <c r="BE63" s="32"/>
      <c r="BF63" s="32"/>
      <c r="BG63" s="32"/>
      <c r="BH63" s="32"/>
    </row>
    <row r="64" spans="1:60" outlineLevel="1">
      <c r="A64" s="196"/>
      <c r="B64" s="166" t="s">
        <v>133</v>
      </c>
      <c r="C64" s="225"/>
      <c r="D64" s="197"/>
      <c r="E64" s="198"/>
      <c r="F64" s="199"/>
      <c r="G64" s="189"/>
      <c r="H64" s="187"/>
      <c r="I64" s="201"/>
      <c r="J64" s="32"/>
      <c r="K64" s="32">
        <v>2</v>
      </c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</row>
    <row r="65" spans="1:60" outlineLevel="1">
      <c r="A65" s="196">
        <v>12</v>
      </c>
      <c r="B65" s="169" t="s">
        <v>134</v>
      </c>
      <c r="C65" s="226" t="s">
        <v>135</v>
      </c>
      <c r="D65" s="172" t="s">
        <v>136</v>
      </c>
      <c r="E65" s="178">
        <v>1</v>
      </c>
      <c r="F65" s="190"/>
      <c r="G65" s="188">
        <f>E65*F65</f>
        <v>0</v>
      </c>
      <c r="H65" s="187" t="s">
        <v>79</v>
      </c>
      <c r="I65" s="201" t="s">
        <v>80</v>
      </c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>
        <v>21</v>
      </c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outlineLevel="1">
      <c r="A66" s="196"/>
      <c r="B66" s="166" t="s">
        <v>137</v>
      </c>
      <c r="C66" s="225"/>
      <c r="D66" s="197"/>
      <c r="E66" s="198"/>
      <c r="F66" s="199"/>
      <c r="G66" s="189"/>
      <c r="H66" s="187"/>
      <c r="I66" s="201"/>
      <c r="J66" s="32"/>
      <c r="K66" s="32">
        <v>2</v>
      </c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outlineLevel="1">
      <c r="A67" s="196">
        <v>13</v>
      </c>
      <c r="B67" s="169" t="s">
        <v>138</v>
      </c>
      <c r="C67" s="226" t="s">
        <v>139</v>
      </c>
      <c r="D67" s="172" t="s">
        <v>136</v>
      </c>
      <c r="E67" s="178">
        <v>2</v>
      </c>
      <c r="F67" s="190"/>
      <c r="G67" s="188">
        <f>E67*F67</f>
        <v>0</v>
      </c>
      <c r="H67" s="187" t="s">
        <v>79</v>
      </c>
      <c r="I67" s="201" t="s">
        <v>80</v>
      </c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>
        <v>21</v>
      </c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outlineLevel="1">
      <c r="A68" s="196"/>
      <c r="B68" s="166" t="s">
        <v>140</v>
      </c>
      <c r="C68" s="225"/>
      <c r="D68" s="197"/>
      <c r="E68" s="198"/>
      <c r="F68" s="199"/>
      <c r="G68" s="189"/>
      <c r="H68" s="187"/>
      <c r="I68" s="201"/>
      <c r="J68" s="32"/>
      <c r="K68" s="32">
        <v>1</v>
      </c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ht="22.5" outlineLevel="1">
      <c r="A69" s="196"/>
      <c r="B69" s="166" t="s">
        <v>141</v>
      </c>
      <c r="C69" s="225"/>
      <c r="D69" s="197"/>
      <c r="E69" s="198"/>
      <c r="F69" s="199"/>
      <c r="G69" s="189"/>
      <c r="H69" s="187"/>
      <c r="I69" s="201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161" t="str">
        <f>B69</f>
        <v>s jejich vykopáním nebo vytrháním, s přesekáním kořenů a s případným nutným přemístěním pařezů na hromady do vzdálenosti do 50 m nebo s naložením na dopravní prostředek,</v>
      </c>
      <c r="BA69" s="32"/>
      <c r="BB69" s="32"/>
      <c r="BC69" s="32"/>
      <c r="BD69" s="32"/>
      <c r="BE69" s="32"/>
      <c r="BF69" s="32"/>
      <c r="BG69" s="32"/>
      <c r="BH69" s="32"/>
    </row>
    <row r="70" spans="1:60" outlineLevel="1">
      <c r="A70" s="196"/>
      <c r="B70" s="166" t="s">
        <v>142</v>
      </c>
      <c r="C70" s="225"/>
      <c r="D70" s="197"/>
      <c r="E70" s="198"/>
      <c r="F70" s="199"/>
      <c r="G70" s="189"/>
      <c r="H70" s="187"/>
      <c r="I70" s="201"/>
      <c r="J70" s="32"/>
      <c r="K70" s="32">
        <v>2</v>
      </c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outlineLevel="1">
      <c r="A71" s="196">
        <v>14</v>
      </c>
      <c r="B71" s="169" t="s">
        <v>143</v>
      </c>
      <c r="C71" s="226" t="s">
        <v>139</v>
      </c>
      <c r="D71" s="172" t="s">
        <v>136</v>
      </c>
      <c r="E71" s="178">
        <v>3</v>
      </c>
      <c r="F71" s="190"/>
      <c r="G71" s="188">
        <f>E71*F71</f>
        <v>0</v>
      </c>
      <c r="H71" s="187" t="s">
        <v>79</v>
      </c>
      <c r="I71" s="201" t="s">
        <v>80</v>
      </c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>
        <v>21</v>
      </c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outlineLevel="1">
      <c r="A72" s="196"/>
      <c r="B72" s="166" t="s">
        <v>144</v>
      </c>
      <c r="C72" s="225"/>
      <c r="D72" s="197"/>
      <c r="E72" s="198"/>
      <c r="F72" s="199"/>
      <c r="G72" s="189"/>
      <c r="H72" s="187"/>
      <c r="I72" s="201"/>
      <c r="J72" s="32"/>
      <c r="K72" s="32">
        <v>1</v>
      </c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outlineLevel="1">
      <c r="A73" s="196"/>
      <c r="B73" s="166" t="s">
        <v>145</v>
      </c>
      <c r="C73" s="225"/>
      <c r="D73" s="197"/>
      <c r="E73" s="198"/>
      <c r="F73" s="199"/>
      <c r="G73" s="189"/>
      <c r="H73" s="187"/>
      <c r="I73" s="201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ht="22.5" outlineLevel="1">
      <c r="A74" s="196">
        <v>15</v>
      </c>
      <c r="B74" s="169" t="s">
        <v>146</v>
      </c>
      <c r="C74" s="226" t="s">
        <v>147</v>
      </c>
      <c r="D74" s="172" t="s">
        <v>136</v>
      </c>
      <c r="E74" s="178">
        <v>1</v>
      </c>
      <c r="F74" s="190"/>
      <c r="G74" s="188">
        <f>E74*F74</f>
        <v>0</v>
      </c>
      <c r="H74" s="187" t="s">
        <v>79</v>
      </c>
      <c r="I74" s="201" t="s">
        <v>80</v>
      </c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>
        <v>21</v>
      </c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ht="22.5" outlineLevel="1">
      <c r="A75" s="196">
        <v>16</v>
      </c>
      <c r="B75" s="169" t="s">
        <v>148</v>
      </c>
      <c r="C75" s="226" t="s">
        <v>149</v>
      </c>
      <c r="D75" s="172" t="s">
        <v>136</v>
      </c>
      <c r="E75" s="178">
        <v>2</v>
      </c>
      <c r="F75" s="190"/>
      <c r="G75" s="188">
        <f>E75*F75</f>
        <v>0</v>
      </c>
      <c r="H75" s="187" t="s">
        <v>79</v>
      </c>
      <c r="I75" s="201" t="s">
        <v>80</v>
      </c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>
        <v>21</v>
      </c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ht="22.5" outlineLevel="1">
      <c r="A76" s="196">
        <v>17</v>
      </c>
      <c r="B76" s="169" t="s">
        <v>150</v>
      </c>
      <c r="C76" s="226" t="s">
        <v>151</v>
      </c>
      <c r="D76" s="172" t="s">
        <v>136</v>
      </c>
      <c r="E76" s="178">
        <v>1</v>
      </c>
      <c r="F76" s="190"/>
      <c r="G76" s="188">
        <f>E76*F76</f>
        <v>0</v>
      </c>
      <c r="H76" s="187" t="s">
        <v>79</v>
      </c>
      <c r="I76" s="201" t="s">
        <v>80</v>
      </c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>
        <v>21</v>
      </c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ht="22.5" outlineLevel="1">
      <c r="A77" s="196">
        <v>18</v>
      </c>
      <c r="B77" s="169" t="s">
        <v>152</v>
      </c>
      <c r="C77" s="226" t="s">
        <v>153</v>
      </c>
      <c r="D77" s="172" t="s">
        <v>136</v>
      </c>
      <c r="E77" s="178">
        <v>2</v>
      </c>
      <c r="F77" s="190"/>
      <c r="G77" s="188">
        <f>E77*F77</f>
        <v>0</v>
      </c>
      <c r="H77" s="187" t="s">
        <v>79</v>
      </c>
      <c r="I77" s="201" t="s">
        <v>80</v>
      </c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>
        <v>21</v>
      </c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</row>
    <row r="78" spans="1:60">
      <c r="A78" s="195" t="s">
        <v>70</v>
      </c>
      <c r="B78" s="168" t="s">
        <v>154</v>
      </c>
      <c r="C78" s="223" t="s">
        <v>155</v>
      </c>
      <c r="D78" s="170"/>
      <c r="E78" s="176"/>
      <c r="F78" s="191">
        <f>SUM(G79:G88)</f>
        <v>0</v>
      </c>
      <c r="G78" s="192"/>
      <c r="H78" s="184"/>
      <c r="I78" s="200"/>
    </row>
    <row r="79" spans="1:60" outlineLevel="1">
      <c r="A79" s="196"/>
      <c r="B79" s="165" t="s">
        <v>156</v>
      </c>
      <c r="C79" s="224"/>
      <c r="D79" s="171"/>
      <c r="E79" s="177"/>
      <c r="F79" s="185"/>
      <c r="G79" s="186"/>
      <c r="H79" s="187"/>
      <c r="I79" s="201"/>
      <c r="J79" s="32"/>
      <c r="K79" s="32">
        <v>1</v>
      </c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</row>
    <row r="80" spans="1:60" outlineLevel="1">
      <c r="A80" s="196"/>
      <c r="B80" s="166" t="s">
        <v>157</v>
      </c>
      <c r="C80" s="225"/>
      <c r="D80" s="197"/>
      <c r="E80" s="198"/>
      <c r="F80" s="199"/>
      <c r="G80" s="189"/>
      <c r="H80" s="187"/>
      <c r="I80" s="201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</row>
    <row r="81" spans="1:60" outlineLevel="1">
      <c r="A81" s="196">
        <v>19</v>
      </c>
      <c r="B81" s="169" t="s">
        <v>158</v>
      </c>
      <c r="C81" s="226" t="s">
        <v>159</v>
      </c>
      <c r="D81" s="172" t="s">
        <v>59</v>
      </c>
      <c r="E81" s="178">
        <v>67.2</v>
      </c>
      <c r="F81" s="190"/>
      <c r="G81" s="188">
        <f>E81*F81</f>
        <v>0</v>
      </c>
      <c r="H81" s="187" t="s">
        <v>160</v>
      </c>
      <c r="I81" s="201" t="s">
        <v>80</v>
      </c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>
        <v>21</v>
      </c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</row>
    <row r="82" spans="1:60" outlineLevel="1">
      <c r="A82" s="196"/>
      <c r="B82" s="169"/>
      <c r="C82" s="227" t="s">
        <v>161</v>
      </c>
      <c r="D82" s="173"/>
      <c r="E82" s="179">
        <v>67.2</v>
      </c>
      <c r="F82" s="188"/>
      <c r="G82" s="188"/>
      <c r="H82" s="187"/>
      <c r="I82" s="20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</row>
    <row r="83" spans="1:60" outlineLevel="1">
      <c r="A83" s="196"/>
      <c r="B83" s="166" t="s">
        <v>162</v>
      </c>
      <c r="C83" s="225"/>
      <c r="D83" s="197"/>
      <c r="E83" s="198"/>
      <c r="F83" s="199"/>
      <c r="G83" s="189"/>
      <c r="H83" s="187"/>
      <c r="I83" s="201"/>
      <c r="J83" s="32"/>
      <c r="K83" s="32">
        <v>1</v>
      </c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</row>
    <row r="84" spans="1:60" outlineLevel="1">
      <c r="A84" s="196"/>
      <c r="B84" s="166" t="s">
        <v>163</v>
      </c>
      <c r="C84" s="225"/>
      <c r="D84" s="197"/>
      <c r="E84" s="198"/>
      <c r="F84" s="199"/>
      <c r="G84" s="189"/>
      <c r="H84" s="187"/>
      <c r="I84" s="201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</row>
    <row r="85" spans="1:60" outlineLevel="1">
      <c r="A85" s="196">
        <v>20</v>
      </c>
      <c r="B85" s="169" t="s">
        <v>164</v>
      </c>
      <c r="C85" s="226" t="s">
        <v>165</v>
      </c>
      <c r="D85" s="172" t="s">
        <v>78</v>
      </c>
      <c r="E85" s="178">
        <v>6.72</v>
      </c>
      <c r="F85" s="190"/>
      <c r="G85" s="188">
        <f>E85*F85</f>
        <v>0</v>
      </c>
      <c r="H85" s="187" t="s">
        <v>160</v>
      </c>
      <c r="I85" s="201" t="s">
        <v>80</v>
      </c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>
        <v>21</v>
      </c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</row>
    <row r="86" spans="1:60" outlineLevel="1">
      <c r="A86" s="196"/>
      <c r="B86" s="169"/>
      <c r="C86" s="227" t="s">
        <v>166</v>
      </c>
      <c r="D86" s="173"/>
      <c r="E86" s="179">
        <v>6.72</v>
      </c>
      <c r="F86" s="188"/>
      <c r="G86" s="188"/>
      <c r="H86" s="187"/>
      <c r="I86" s="201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</row>
    <row r="87" spans="1:60" ht="22.5" outlineLevel="1">
      <c r="A87" s="196">
        <v>21</v>
      </c>
      <c r="B87" s="169" t="s">
        <v>167</v>
      </c>
      <c r="C87" s="226" t="s">
        <v>168</v>
      </c>
      <c r="D87" s="172" t="s">
        <v>59</v>
      </c>
      <c r="E87" s="178">
        <v>84</v>
      </c>
      <c r="F87" s="190"/>
      <c r="G87" s="188">
        <f>E87*F87</f>
        <v>0</v>
      </c>
      <c r="H87" s="187" t="s">
        <v>169</v>
      </c>
      <c r="I87" s="201" t="s">
        <v>80</v>
      </c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>
        <v>21</v>
      </c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</row>
    <row r="88" spans="1:60" outlineLevel="1">
      <c r="A88" s="196"/>
      <c r="B88" s="169"/>
      <c r="C88" s="227" t="s">
        <v>170</v>
      </c>
      <c r="D88" s="173"/>
      <c r="E88" s="179">
        <v>84</v>
      </c>
      <c r="F88" s="188"/>
      <c r="G88" s="188"/>
      <c r="H88" s="187"/>
      <c r="I88" s="20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</row>
    <row r="89" spans="1:60">
      <c r="A89" s="195" t="s">
        <v>70</v>
      </c>
      <c r="B89" s="168" t="s">
        <v>171</v>
      </c>
      <c r="C89" s="223" t="s">
        <v>172</v>
      </c>
      <c r="D89" s="170"/>
      <c r="E89" s="176"/>
      <c r="F89" s="191">
        <f>SUM(G90:G132)</f>
        <v>0</v>
      </c>
      <c r="G89" s="192"/>
      <c r="H89" s="184"/>
      <c r="I89" s="200"/>
    </row>
    <row r="90" spans="1:60" outlineLevel="1">
      <c r="A90" s="196"/>
      <c r="B90" s="165" t="s">
        <v>173</v>
      </c>
      <c r="C90" s="224"/>
      <c r="D90" s="171"/>
      <c r="E90" s="177"/>
      <c r="F90" s="185"/>
      <c r="G90" s="186"/>
      <c r="H90" s="187"/>
      <c r="I90" s="201"/>
      <c r="J90" s="32"/>
      <c r="K90" s="32">
        <v>1</v>
      </c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</row>
    <row r="91" spans="1:60" outlineLevel="1">
      <c r="A91" s="196">
        <v>22</v>
      </c>
      <c r="B91" s="169" t="s">
        <v>174</v>
      </c>
      <c r="C91" s="226" t="s">
        <v>175</v>
      </c>
      <c r="D91" s="172" t="s">
        <v>59</v>
      </c>
      <c r="E91" s="178">
        <v>1383.51</v>
      </c>
      <c r="F91" s="190"/>
      <c r="G91" s="188">
        <f>E91*F91</f>
        <v>0</v>
      </c>
      <c r="H91" s="187" t="s">
        <v>176</v>
      </c>
      <c r="I91" s="201" t="s">
        <v>80</v>
      </c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>
        <v>21</v>
      </c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</row>
    <row r="92" spans="1:60" outlineLevel="1">
      <c r="A92" s="196"/>
      <c r="B92" s="169"/>
      <c r="C92" s="229" t="s">
        <v>177</v>
      </c>
      <c r="D92" s="175"/>
      <c r="E92" s="181"/>
      <c r="F92" s="193"/>
      <c r="G92" s="194"/>
      <c r="H92" s="187"/>
      <c r="I92" s="20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161" t="str">
        <f>C92</f>
        <v>frakce 0-63</v>
      </c>
      <c r="BB92" s="32"/>
      <c r="BC92" s="32"/>
      <c r="BD92" s="32"/>
      <c r="BE92" s="32"/>
      <c r="BF92" s="32"/>
      <c r="BG92" s="32"/>
      <c r="BH92" s="32"/>
    </row>
    <row r="93" spans="1:60" outlineLevel="1">
      <c r="A93" s="196"/>
      <c r="B93" s="169"/>
      <c r="C93" s="227" t="s">
        <v>178</v>
      </c>
      <c r="D93" s="173"/>
      <c r="E93" s="179">
        <v>507.18</v>
      </c>
      <c r="F93" s="188"/>
      <c r="G93" s="188"/>
      <c r="H93" s="187"/>
      <c r="I93" s="20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</row>
    <row r="94" spans="1:60" outlineLevel="1">
      <c r="A94" s="196"/>
      <c r="B94" s="169"/>
      <c r="C94" s="227" t="s">
        <v>179</v>
      </c>
      <c r="D94" s="173"/>
      <c r="E94" s="179">
        <v>407.67</v>
      </c>
      <c r="F94" s="188"/>
      <c r="G94" s="188"/>
      <c r="H94" s="187"/>
      <c r="I94" s="20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</row>
    <row r="95" spans="1:60" outlineLevel="1">
      <c r="A95" s="196"/>
      <c r="B95" s="169"/>
      <c r="C95" s="227" t="s">
        <v>180</v>
      </c>
      <c r="D95" s="173"/>
      <c r="E95" s="179">
        <v>52.43</v>
      </c>
      <c r="F95" s="188"/>
      <c r="G95" s="188"/>
      <c r="H95" s="187"/>
      <c r="I95" s="201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</row>
    <row r="96" spans="1:60" outlineLevel="1">
      <c r="A96" s="196"/>
      <c r="B96" s="169"/>
      <c r="C96" s="227" t="s">
        <v>181</v>
      </c>
      <c r="D96" s="173"/>
      <c r="E96" s="179">
        <v>416.23</v>
      </c>
      <c r="F96" s="188"/>
      <c r="G96" s="188"/>
      <c r="H96" s="187"/>
      <c r="I96" s="20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</row>
    <row r="97" spans="1:60" outlineLevel="1">
      <c r="A97" s="196">
        <v>23</v>
      </c>
      <c r="B97" s="169" t="s">
        <v>174</v>
      </c>
      <c r="C97" s="226" t="s">
        <v>175</v>
      </c>
      <c r="D97" s="172" t="s">
        <v>59</v>
      </c>
      <c r="E97" s="178">
        <v>2012.895</v>
      </c>
      <c r="F97" s="190"/>
      <c r="G97" s="188">
        <f>E97*F97</f>
        <v>0</v>
      </c>
      <c r="H97" s="187" t="s">
        <v>176</v>
      </c>
      <c r="I97" s="201" t="s">
        <v>80</v>
      </c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>
        <v>21</v>
      </c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</row>
    <row r="98" spans="1:60" outlineLevel="1">
      <c r="A98" s="196"/>
      <c r="B98" s="169"/>
      <c r="C98" s="229" t="s">
        <v>182</v>
      </c>
      <c r="D98" s="175"/>
      <c r="E98" s="181"/>
      <c r="F98" s="193"/>
      <c r="G98" s="194"/>
      <c r="H98" s="187"/>
      <c r="I98" s="201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161" t="str">
        <f>C98</f>
        <v>frakce 0-32</v>
      </c>
      <c r="BB98" s="32"/>
      <c r="BC98" s="32"/>
      <c r="BD98" s="32"/>
      <c r="BE98" s="32"/>
      <c r="BF98" s="32"/>
      <c r="BG98" s="32"/>
      <c r="BH98" s="32"/>
    </row>
    <row r="99" spans="1:60" outlineLevel="1">
      <c r="A99" s="196"/>
      <c r="B99" s="169"/>
      <c r="C99" s="227" t="s">
        <v>183</v>
      </c>
      <c r="D99" s="173"/>
      <c r="E99" s="179">
        <v>497.7</v>
      </c>
      <c r="F99" s="188"/>
      <c r="G99" s="188"/>
      <c r="H99" s="187"/>
      <c r="I99" s="201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60" outlineLevel="1">
      <c r="A100" s="196"/>
      <c r="B100" s="169"/>
      <c r="C100" s="227" t="s">
        <v>184</v>
      </c>
      <c r="D100" s="173"/>
      <c r="E100" s="179">
        <v>400.05</v>
      </c>
      <c r="F100" s="188"/>
      <c r="G100" s="188"/>
      <c r="H100" s="187"/>
      <c r="I100" s="201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</row>
    <row r="101" spans="1:60" outlineLevel="1">
      <c r="A101" s="196"/>
      <c r="B101" s="169"/>
      <c r="C101" s="227" t="s">
        <v>185</v>
      </c>
      <c r="D101" s="173"/>
      <c r="E101" s="179">
        <v>45.57</v>
      </c>
      <c r="F101" s="188"/>
      <c r="G101" s="188"/>
      <c r="H101" s="187"/>
      <c r="I101" s="20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</row>
    <row r="102" spans="1:60" outlineLevel="1">
      <c r="A102" s="196"/>
      <c r="B102" s="169"/>
      <c r="C102" s="227" t="s">
        <v>186</v>
      </c>
      <c r="D102" s="173"/>
      <c r="E102" s="179">
        <v>361.77</v>
      </c>
      <c r="F102" s="188"/>
      <c r="G102" s="188"/>
      <c r="H102" s="187"/>
      <c r="I102" s="20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</row>
    <row r="103" spans="1:60" outlineLevel="1">
      <c r="A103" s="196"/>
      <c r="B103" s="169"/>
      <c r="C103" s="227" t="s">
        <v>187</v>
      </c>
      <c r="D103" s="173"/>
      <c r="E103" s="179">
        <v>707.80499999999995</v>
      </c>
      <c r="F103" s="188"/>
      <c r="G103" s="188"/>
      <c r="H103" s="187"/>
      <c r="I103" s="201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</row>
    <row r="104" spans="1:60" outlineLevel="1">
      <c r="A104" s="196"/>
      <c r="B104" s="166" t="s">
        <v>188</v>
      </c>
      <c r="C104" s="225"/>
      <c r="D104" s="197"/>
      <c r="E104" s="198"/>
      <c r="F104" s="199"/>
      <c r="G104" s="189"/>
      <c r="H104" s="187"/>
      <c r="I104" s="201"/>
      <c r="J104" s="32"/>
      <c r="K104" s="32">
        <v>1</v>
      </c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</row>
    <row r="105" spans="1:60" outlineLevel="1">
      <c r="A105" s="196"/>
      <c r="B105" s="166" t="s">
        <v>189</v>
      </c>
      <c r="C105" s="225"/>
      <c r="D105" s="197"/>
      <c r="E105" s="198"/>
      <c r="F105" s="199"/>
      <c r="G105" s="189"/>
      <c r="H105" s="187"/>
      <c r="I105" s="201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</row>
    <row r="106" spans="1:60" outlineLevel="1">
      <c r="A106" s="196">
        <v>24</v>
      </c>
      <c r="B106" s="169" t="s">
        <v>190</v>
      </c>
      <c r="C106" s="226" t="s">
        <v>191</v>
      </c>
      <c r="D106" s="172" t="s">
        <v>59</v>
      </c>
      <c r="E106" s="178">
        <v>904</v>
      </c>
      <c r="F106" s="190"/>
      <c r="G106" s="188">
        <f>E106*F106</f>
        <v>0</v>
      </c>
      <c r="H106" s="187" t="s">
        <v>176</v>
      </c>
      <c r="I106" s="201" t="s">
        <v>80</v>
      </c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>
        <v>21</v>
      </c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</row>
    <row r="107" spans="1:60" outlineLevel="1">
      <c r="A107" s="196"/>
      <c r="B107" s="169"/>
      <c r="C107" s="227" t="s">
        <v>192</v>
      </c>
      <c r="D107" s="173"/>
      <c r="E107" s="179">
        <v>474</v>
      </c>
      <c r="F107" s="188"/>
      <c r="G107" s="188"/>
      <c r="H107" s="187"/>
      <c r="I107" s="20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</row>
    <row r="108" spans="1:60" outlineLevel="1">
      <c r="A108" s="196"/>
      <c r="B108" s="169"/>
      <c r="C108" s="227" t="s">
        <v>193</v>
      </c>
      <c r="D108" s="173"/>
      <c r="E108" s="179">
        <v>430</v>
      </c>
      <c r="F108" s="188"/>
      <c r="G108" s="188"/>
      <c r="H108" s="187"/>
      <c r="I108" s="201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</row>
    <row r="109" spans="1:60" outlineLevel="1">
      <c r="A109" s="196"/>
      <c r="B109" s="166" t="s">
        <v>194</v>
      </c>
      <c r="C109" s="225"/>
      <c r="D109" s="197"/>
      <c r="E109" s="198"/>
      <c r="F109" s="199"/>
      <c r="G109" s="189"/>
      <c r="H109" s="187"/>
      <c r="I109" s="201"/>
      <c r="J109" s="32"/>
      <c r="K109" s="32">
        <v>1</v>
      </c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</row>
    <row r="110" spans="1:60" outlineLevel="1">
      <c r="A110" s="196"/>
      <c r="B110" s="166" t="s">
        <v>195</v>
      </c>
      <c r="C110" s="225"/>
      <c r="D110" s="197"/>
      <c r="E110" s="198"/>
      <c r="F110" s="199"/>
      <c r="G110" s="189"/>
      <c r="H110" s="187"/>
      <c r="I110" s="20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</row>
    <row r="111" spans="1:60" outlineLevel="1">
      <c r="A111" s="196">
        <v>25</v>
      </c>
      <c r="B111" s="169" t="s">
        <v>196</v>
      </c>
      <c r="C111" s="226" t="s">
        <v>197</v>
      </c>
      <c r="D111" s="172" t="s">
        <v>59</v>
      </c>
      <c r="E111" s="178">
        <v>1063.0999999999999</v>
      </c>
      <c r="F111" s="190"/>
      <c r="G111" s="188">
        <f>E111*F111</f>
        <v>0</v>
      </c>
      <c r="H111" s="187" t="s">
        <v>176</v>
      </c>
      <c r="I111" s="201" t="s">
        <v>80</v>
      </c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>
        <v>21</v>
      </c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</row>
    <row r="112" spans="1:60" outlineLevel="1">
      <c r="A112" s="196"/>
      <c r="B112" s="169"/>
      <c r="C112" s="227" t="s">
        <v>198</v>
      </c>
      <c r="D112" s="173"/>
      <c r="E112" s="179">
        <v>674.1</v>
      </c>
      <c r="F112" s="188"/>
      <c r="G112" s="188"/>
      <c r="H112" s="187"/>
      <c r="I112" s="201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</row>
    <row r="113" spans="1:60" outlineLevel="1">
      <c r="A113" s="196"/>
      <c r="B113" s="169"/>
      <c r="C113" s="227" t="s">
        <v>199</v>
      </c>
      <c r="D113" s="173"/>
      <c r="E113" s="179">
        <v>389</v>
      </c>
      <c r="F113" s="188"/>
      <c r="G113" s="188"/>
      <c r="H113" s="187"/>
      <c r="I113" s="201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</row>
    <row r="114" spans="1:60" outlineLevel="1">
      <c r="A114" s="196"/>
      <c r="B114" s="166" t="s">
        <v>200</v>
      </c>
      <c r="C114" s="225"/>
      <c r="D114" s="197"/>
      <c r="E114" s="198"/>
      <c r="F114" s="199"/>
      <c r="G114" s="189"/>
      <c r="H114" s="187"/>
      <c r="I114" s="201"/>
      <c r="J114" s="32"/>
      <c r="K114" s="32">
        <v>1</v>
      </c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</row>
    <row r="115" spans="1:60" outlineLevel="1">
      <c r="A115" s="196"/>
      <c r="B115" s="166" t="s">
        <v>201</v>
      </c>
      <c r="C115" s="225"/>
      <c r="D115" s="197"/>
      <c r="E115" s="198"/>
      <c r="F115" s="199"/>
      <c r="G115" s="189"/>
      <c r="H115" s="187"/>
      <c r="I115" s="201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</row>
    <row r="116" spans="1:60" outlineLevel="1">
      <c r="A116" s="196">
        <v>26</v>
      </c>
      <c r="B116" s="169" t="s">
        <v>202</v>
      </c>
      <c r="C116" s="226" t="s">
        <v>203</v>
      </c>
      <c r="D116" s="172" t="s">
        <v>204</v>
      </c>
      <c r="E116" s="178">
        <v>629.65</v>
      </c>
      <c r="F116" s="190"/>
      <c r="G116" s="188">
        <f>E116*F116</f>
        <v>0</v>
      </c>
      <c r="H116" s="187" t="s">
        <v>176</v>
      </c>
      <c r="I116" s="201" t="s">
        <v>80</v>
      </c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>
        <v>21</v>
      </c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</row>
    <row r="117" spans="1:60" outlineLevel="1">
      <c r="A117" s="196"/>
      <c r="B117" s="169"/>
      <c r="C117" s="227" t="s">
        <v>205</v>
      </c>
      <c r="D117" s="173"/>
      <c r="E117" s="179">
        <v>266.64999999999998</v>
      </c>
      <c r="F117" s="188"/>
      <c r="G117" s="188"/>
      <c r="H117" s="187"/>
      <c r="I117" s="201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</row>
    <row r="118" spans="1:60" outlineLevel="1">
      <c r="A118" s="196"/>
      <c r="B118" s="169"/>
      <c r="C118" s="227" t="s">
        <v>206</v>
      </c>
      <c r="D118" s="173"/>
      <c r="E118" s="179">
        <v>363</v>
      </c>
      <c r="F118" s="188"/>
      <c r="G118" s="188"/>
      <c r="H118" s="187"/>
      <c r="I118" s="201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</row>
    <row r="119" spans="1:60" outlineLevel="1">
      <c r="A119" s="196">
        <v>27</v>
      </c>
      <c r="B119" s="169" t="s">
        <v>207</v>
      </c>
      <c r="C119" s="226" t="s">
        <v>355</v>
      </c>
      <c r="D119" s="172" t="s">
        <v>208</v>
      </c>
      <c r="E119" s="178">
        <v>1.4437500000000001</v>
      </c>
      <c r="F119" s="190"/>
      <c r="G119" s="188">
        <f>E119*F119</f>
        <v>0</v>
      </c>
      <c r="H119" s="187" t="s">
        <v>169</v>
      </c>
      <c r="I119" s="201" t="s">
        <v>80</v>
      </c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>
        <v>21</v>
      </c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</row>
    <row r="120" spans="1:60" outlineLevel="1">
      <c r="A120" s="196"/>
      <c r="B120" s="169"/>
      <c r="C120" s="227" t="s">
        <v>209</v>
      </c>
      <c r="D120" s="173"/>
      <c r="E120" s="179">
        <v>1.4438</v>
      </c>
      <c r="F120" s="188"/>
      <c r="G120" s="188"/>
      <c r="H120" s="187"/>
      <c r="I120" s="201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</row>
    <row r="121" spans="1:60" outlineLevel="1">
      <c r="A121" s="196">
        <v>28</v>
      </c>
      <c r="B121" s="169" t="s">
        <v>210</v>
      </c>
      <c r="C121" s="226" t="s">
        <v>356</v>
      </c>
      <c r="D121" s="172" t="s">
        <v>211</v>
      </c>
      <c r="E121" s="178">
        <v>138.08812</v>
      </c>
      <c r="F121" s="190"/>
      <c r="G121" s="188">
        <f>E121*F121</f>
        <v>0</v>
      </c>
      <c r="H121" s="187" t="s">
        <v>169</v>
      </c>
      <c r="I121" s="201" t="s">
        <v>80</v>
      </c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>
        <v>21</v>
      </c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</row>
    <row r="122" spans="1:60" outlineLevel="1">
      <c r="A122" s="196"/>
      <c r="B122" s="169"/>
      <c r="C122" s="227" t="s">
        <v>212</v>
      </c>
      <c r="D122" s="173"/>
      <c r="E122" s="179">
        <v>138.0881</v>
      </c>
      <c r="F122" s="188"/>
      <c r="G122" s="188"/>
      <c r="H122" s="187"/>
      <c r="I122" s="201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</row>
    <row r="123" spans="1:60" outlineLevel="1">
      <c r="A123" s="196">
        <v>29</v>
      </c>
      <c r="B123" s="169" t="s">
        <v>213</v>
      </c>
      <c r="C123" s="226" t="s">
        <v>357</v>
      </c>
      <c r="D123" s="172" t="s">
        <v>208</v>
      </c>
      <c r="E123" s="178">
        <v>105</v>
      </c>
      <c r="F123" s="190"/>
      <c r="G123" s="188">
        <f>E123*F123</f>
        <v>0</v>
      </c>
      <c r="H123" s="187" t="s">
        <v>169</v>
      </c>
      <c r="I123" s="201" t="s">
        <v>80</v>
      </c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>
        <v>21</v>
      </c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</row>
    <row r="124" spans="1:60" outlineLevel="1">
      <c r="A124" s="196"/>
      <c r="B124" s="169"/>
      <c r="C124" s="227" t="s">
        <v>214</v>
      </c>
      <c r="D124" s="173"/>
      <c r="E124" s="179">
        <v>105</v>
      </c>
      <c r="F124" s="188"/>
      <c r="G124" s="188"/>
      <c r="H124" s="187"/>
      <c r="I124" s="201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</row>
    <row r="125" spans="1:60" outlineLevel="1">
      <c r="A125" s="196">
        <v>30</v>
      </c>
      <c r="B125" s="169" t="s">
        <v>215</v>
      </c>
      <c r="C125" s="226" t="s">
        <v>358</v>
      </c>
      <c r="D125" s="172" t="s">
        <v>208</v>
      </c>
      <c r="E125" s="178">
        <v>124.425</v>
      </c>
      <c r="F125" s="190"/>
      <c r="G125" s="188">
        <f>E125*F125</f>
        <v>0</v>
      </c>
      <c r="H125" s="187" t="s">
        <v>169</v>
      </c>
      <c r="I125" s="201" t="s">
        <v>80</v>
      </c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>
        <v>21</v>
      </c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</row>
    <row r="126" spans="1:60" outlineLevel="1">
      <c r="A126" s="196"/>
      <c r="B126" s="169"/>
      <c r="C126" s="227" t="s">
        <v>216</v>
      </c>
      <c r="D126" s="173"/>
      <c r="E126" s="179">
        <v>124.425</v>
      </c>
      <c r="F126" s="188"/>
      <c r="G126" s="188"/>
      <c r="H126" s="187"/>
      <c r="I126" s="201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</row>
    <row r="127" spans="1:60" ht="22.5" outlineLevel="1">
      <c r="A127" s="196">
        <v>31</v>
      </c>
      <c r="B127" s="169" t="s">
        <v>217</v>
      </c>
      <c r="C127" s="226" t="s">
        <v>218</v>
      </c>
      <c r="D127" s="172" t="s">
        <v>204</v>
      </c>
      <c r="E127" s="178">
        <v>374</v>
      </c>
      <c r="F127" s="190"/>
      <c r="G127" s="188">
        <f>E127*F127</f>
        <v>0</v>
      </c>
      <c r="H127" s="187" t="s">
        <v>169</v>
      </c>
      <c r="I127" s="201" t="s">
        <v>80</v>
      </c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>
        <v>21</v>
      </c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</row>
    <row r="128" spans="1:60" outlineLevel="1">
      <c r="A128" s="196"/>
      <c r="B128" s="169"/>
      <c r="C128" s="227" t="s">
        <v>219</v>
      </c>
      <c r="D128" s="173"/>
      <c r="E128" s="179">
        <v>373.89</v>
      </c>
      <c r="F128" s="188"/>
      <c r="G128" s="188"/>
      <c r="H128" s="187"/>
      <c r="I128" s="201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</row>
    <row r="129" spans="1:60" outlineLevel="1">
      <c r="A129" s="196"/>
      <c r="B129" s="169"/>
      <c r="C129" s="227" t="s">
        <v>220</v>
      </c>
      <c r="D129" s="173"/>
      <c r="E129" s="179">
        <v>0.11</v>
      </c>
      <c r="F129" s="188"/>
      <c r="G129" s="188"/>
      <c r="H129" s="187"/>
      <c r="I129" s="201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</row>
    <row r="130" spans="1:60" ht="22.5" outlineLevel="1">
      <c r="A130" s="196">
        <v>32</v>
      </c>
      <c r="B130" s="169" t="s">
        <v>221</v>
      </c>
      <c r="C130" s="226" t="s">
        <v>222</v>
      </c>
      <c r="D130" s="172" t="s">
        <v>204</v>
      </c>
      <c r="E130" s="178">
        <v>280</v>
      </c>
      <c r="F130" s="190"/>
      <c r="G130" s="188">
        <f>E130*F130</f>
        <v>0</v>
      </c>
      <c r="H130" s="187" t="s">
        <v>169</v>
      </c>
      <c r="I130" s="201" t="s">
        <v>80</v>
      </c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>
        <v>21</v>
      </c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</row>
    <row r="131" spans="1:60" outlineLevel="1">
      <c r="A131" s="196"/>
      <c r="B131" s="169"/>
      <c r="C131" s="227" t="s">
        <v>223</v>
      </c>
      <c r="D131" s="173"/>
      <c r="E131" s="179">
        <v>279.98250000000002</v>
      </c>
      <c r="F131" s="188"/>
      <c r="G131" s="188"/>
      <c r="H131" s="187"/>
      <c r="I131" s="201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</row>
    <row r="132" spans="1:60" outlineLevel="1">
      <c r="A132" s="196"/>
      <c r="B132" s="169"/>
      <c r="C132" s="227" t="s">
        <v>224</v>
      </c>
      <c r="D132" s="173"/>
      <c r="E132" s="179">
        <v>1.7500000000000002E-2</v>
      </c>
      <c r="F132" s="188"/>
      <c r="G132" s="188"/>
      <c r="H132" s="187"/>
      <c r="I132" s="201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</row>
    <row r="133" spans="1:60">
      <c r="A133" s="195" t="s">
        <v>70</v>
      </c>
      <c r="B133" s="168" t="s">
        <v>225</v>
      </c>
      <c r="C133" s="223" t="s">
        <v>226</v>
      </c>
      <c r="D133" s="170"/>
      <c r="E133" s="176"/>
      <c r="F133" s="191">
        <f>SUM(G134:G155)</f>
        <v>0</v>
      </c>
      <c r="G133" s="192"/>
      <c r="H133" s="184"/>
      <c r="I133" s="200"/>
    </row>
    <row r="134" spans="1:60" outlineLevel="1">
      <c r="A134" s="196"/>
      <c r="B134" s="165" t="s">
        <v>227</v>
      </c>
      <c r="C134" s="224"/>
      <c r="D134" s="171"/>
      <c r="E134" s="177"/>
      <c r="F134" s="185"/>
      <c r="G134" s="186"/>
      <c r="H134" s="187"/>
      <c r="I134" s="201"/>
      <c r="J134" s="32"/>
      <c r="K134" s="32">
        <v>1</v>
      </c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</row>
    <row r="135" spans="1:60" outlineLevel="1">
      <c r="A135" s="196"/>
      <c r="B135" s="166" t="s">
        <v>228</v>
      </c>
      <c r="C135" s="225"/>
      <c r="D135" s="197"/>
      <c r="E135" s="198"/>
      <c r="F135" s="199"/>
      <c r="G135" s="189"/>
      <c r="H135" s="187"/>
      <c r="I135" s="201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</row>
    <row r="136" spans="1:60" outlineLevel="1">
      <c r="A136" s="196">
        <v>33</v>
      </c>
      <c r="B136" s="169" t="s">
        <v>229</v>
      </c>
      <c r="C136" s="226" t="s">
        <v>230</v>
      </c>
      <c r="D136" s="172" t="s">
        <v>136</v>
      </c>
      <c r="E136" s="178">
        <v>7</v>
      </c>
      <c r="F136" s="190"/>
      <c r="G136" s="188">
        <f>E136*F136</f>
        <v>0</v>
      </c>
      <c r="H136" s="187" t="s">
        <v>176</v>
      </c>
      <c r="I136" s="201" t="s">
        <v>80</v>
      </c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>
        <v>21</v>
      </c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</row>
    <row r="137" spans="1:60" outlineLevel="1">
      <c r="A137" s="196"/>
      <c r="B137" s="169"/>
      <c r="C137" s="229" t="s">
        <v>231</v>
      </c>
      <c r="D137" s="175"/>
      <c r="E137" s="181"/>
      <c r="F137" s="193"/>
      <c r="G137" s="194"/>
      <c r="H137" s="187"/>
      <c r="I137" s="201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161" t="str">
        <f>C137</f>
        <v>Včetně:</v>
      </c>
      <c r="BB137" s="32"/>
      <c r="BC137" s="32"/>
      <c r="BD137" s="32"/>
      <c r="BE137" s="32"/>
      <c r="BF137" s="32"/>
      <c r="BG137" s="32"/>
      <c r="BH137" s="32"/>
    </row>
    <row r="138" spans="1:60" outlineLevel="1">
      <c r="A138" s="196"/>
      <c r="B138" s="169"/>
      <c r="C138" s="229" t="s">
        <v>232</v>
      </c>
      <c r="D138" s="175"/>
      <c r="E138" s="181"/>
      <c r="F138" s="193"/>
      <c r="G138" s="194"/>
      <c r="H138" s="187"/>
      <c r="I138" s="201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161" t="str">
        <f>C138</f>
        <v>- osazení sloupků, sloupů nebo ocelových nosných konstrukcí a upevňovadel včetně   montáže,</v>
      </c>
      <c r="BB138" s="32"/>
      <c r="BC138" s="32"/>
      <c r="BD138" s="32"/>
      <c r="BE138" s="32"/>
      <c r="BF138" s="32"/>
      <c r="BG138" s="32"/>
      <c r="BH138" s="32"/>
    </row>
    <row r="139" spans="1:60" outlineLevel="1">
      <c r="A139" s="196"/>
      <c r="B139" s="169"/>
      <c r="C139" s="229" t="s">
        <v>233</v>
      </c>
      <c r="D139" s="175"/>
      <c r="E139" s="181"/>
      <c r="F139" s="193"/>
      <c r="G139" s="194"/>
      <c r="H139" s="187"/>
      <c r="I139" s="201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161" t="str">
        <f>C139</f>
        <v>- výkopu jam pro sloupky s odhozem výkopku na vzdálenost do 3 m,</v>
      </c>
      <c r="BB139" s="32"/>
      <c r="BC139" s="32"/>
      <c r="BD139" s="32"/>
      <c r="BE139" s="32"/>
      <c r="BF139" s="32"/>
      <c r="BG139" s="32"/>
      <c r="BH139" s="32"/>
    </row>
    <row r="140" spans="1:60" outlineLevel="1">
      <c r="A140" s="196"/>
      <c r="B140" s="169"/>
      <c r="C140" s="229" t="s">
        <v>234</v>
      </c>
      <c r="D140" s="175"/>
      <c r="E140" s="181"/>
      <c r="F140" s="193"/>
      <c r="G140" s="194"/>
      <c r="H140" s="187"/>
      <c r="I140" s="201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161" t="str">
        <f>C140</f>
        <v>- zabetonování sloupků nebo vysekání otvorů ve zdivu pro konzoly a na zaplnění a zatření   otvorů cementovou maltou.</v>
      </c>
      <c r="BB140" s="32"/>
      <c r="BC140" s="32"/>
      <c r="BD140" s="32"/>
      <c r="BE140" s="32"/>
      <c r="BF140" s="32"/>
      <c r="BG140" s="32"/>
      <c r="BH140" s="32"/>
    </row>
    <row r="141" spans="1:60" outlineLevel="1">
      <c r="A141" s="196">
        <v>34</v>
      </c>
      <c r="B141" s="169" t="s">
        <v>235</v>
      </c>
      <c r="C141" s="226" t="s">
        <v>236</v>
      </c>
      <c r="D141" s="172" t="s">
        <v>136</v>
      </c>
      <c r="E141" s="178">
        <v>8</v>
      </c>
      <c r="F141" s="190"/>
      <c r="G141" s="188">
        <f>E141*F141</f>
        <v>0</v>
      </c>
      <c r="H141" s="187"/>
      <c r="I141" s="201" t="s">
        <v>237</v>
      </c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>
        <v>21</v>
      </c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</row>
    <row r="142" spans="1:60" ht="22.5" outlineLevel="1">
      <c r="A142" s="196">
        <v>35</v>
      </c>
      <c r="B142" s="169" t="s">
        <v>238</v>
      </c>
      <c r="C142" s="226" t="s">
        <v>239</v>
      </c>
      <c r="D142" s="172" t="s">
        <v>136</v>
      </c>
      <c r="E142" s="178">
        <v>1</v>
      </c>
      <c r="F142" s="190"/>
      <c r="G142" s="188">
        <f>E142*F142</f>
        <v>0</v>
      </c>
      <c r="H142" s="187" t="s">
        <v>169</v>
      </c>
      <c r="I142" s="201" t="s">
        <v>80</v>
      </c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>
        <v>21</v>
      </c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</row>
    <row r="143" spans="1:60" outlineLevel="1">
      <c r="A143" s="196"/>
      <c r="B143" s="169"/>
      <c r="C143" s="229" t="s">
        <v>240</v>
      </c>
      <c r="D143" s="175"/>
      <c r="E143" s="181"/>
      <c r="F143" s="193"/>
      <c r="G143" s="194"/>
      <c r="H143" s="187"/>
      <c r="I143" s="201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161" t="str">
        <f>C143</f>
        <v>B 2</v>
      </c>
      <c r="BB143" s="32"/>
      <c r="BC143" s="32"/>
      <c r="BD143" s="32"/>
      <c r="BE143" s="32"/>
      <c r="BF143" s="32"/>
      <c r="BG143" s="32"/>
      <c r="BH143" s="32"/>
    </row>
    <row r="144" spans="1:60" ht="22.5" outlineLevel="1">
      <c r="A144" s="196">
        <v>36</v>
      </c>
      <c r="B144" s="169" t="s">
        <v>241</v>
      </c>
      <c r="C144" s="226" t="s">
        <v>242</v>
      </c>
      <c r="D144" s="172" t="s">
        <v>136</v>
      </c>
      <c r="E144" s="178">
        <v>1</v>
      </c>
      <c r="F144" s="190"/>
      <c r="G144" s="188">
        <f>E144*F144</f>
        <v>0</v>
      </c>
      <c r="H144" s="187" t="s">
        <v>169</v>
      </c>
      <c r="I144" s="201" t="s">
        <v>80</v>
      </c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>
        <v>21</v>
      </c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</row>
    <row r="145" spans="1:60" outlineLevel="1">
      <c r="A145" s="196"/>
      <c r="B145" s="169"/>
      <c r="C145" s="229" t="s">
        <v>243</v>
      </c>
      <c r="D145" s="175"/>
      <c r="E145" s="181"/>
      <c r="F145" s="193"/>
      <c r="G145" s="194"/>
      <c r="H145" s="187"/>
      <c r="I145" s="201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161" t="str">
        <f>C145</f>
        <v>IP 4b</v>
      </c>
      <c r="BB145" s="32"/>
      <c r="BC145" s="32"/>
      <c r="BD145" s="32"/>
      <c r="BE145" s="32"/>
      <c r="BF145" s="32"/>
      <c r="BG145" s="32"/>
      <c r="BH145" s="32"/>
    </row>
    <row r="146" spans="1:60" ht="22.5" outlineLevel="1">
      <c r="A146" s="196">
        <v>37</v>
      </c>
      <c r="B146" s="169" t="s">
        <v>244</v>
      </c>
      <c r="C146" s="226" t="s">
        <v>245</v>
      </c>
      <c r="D146" s="172" t="s">
        <v>136</v>
      </c>
      <c r="E146" s="178">
        <v>1</v>
      </c>
      <c r="F146" s="190"/>
      <c r="G146" s="188">
        <f>E146*F146</f>
        <v>0</v>
      </c>
      <c r="H146" s="187" t="s">
        <v>169</v>
      </c>
      <c r="I146" s="201" t="s">
        <v>80</v>
      </c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>
        <v>21</v>
      </c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</row>
    <row r="147" spans="1:60" outlineLevel="1">
      <c r="A147" s="196"/>
      <c r="B147" s="169"/>
      <c r="C147" s="229" t="s">
        <v>246</v>
      </c>
      <c r="D147" s="175"/>
      <c r="E147" s="181"/>
      <c r="F147" s="193"/>
      <c r="G147" s="194"/>
      <c r="H147" s="187"/>
      <c r="I147" s="201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161" t="str">
        <f>C147</f>
        <v>IP 13c</v>
      </c>
      <c r="BB147" s="32"/>
      <c r="BC147" s="32"/>
      <c r="BD147" s="32"/>
      <c r="BE147" s="32"/>
      <c r="BF147" s="32"/>
      <c r="BG147" s="32"/>
      <c r="BH147" s="32"/>
    </row>
    <row r="148" spans="1:60" ht="22.5" outlineLevel="1">
      <c r="A148" s="196">
        <v>38</v>
      </c>
      <c r="B148" s="169" t="s">
        <v>244</v>
      </c>
      <c r="C148" s="226" t="s">
        <v>245</v>
      </c>
      <c r="D148" s="172" t="s">
        <v>136</v>
      </c>
      <c r="E148" s="178">
        <v>3</v>
      </c>
      <c r="F148" s="190"/>
      <c r="G148" s="188">
        <f>E148*F148</f>
        <v>0</v>
      </c>
      <c r="H148" s="187" t="s">
        <v>169</v>
      </c>
      <c r="I148" s="201" t="s">
        <v>80</v>
      </c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>
        <v>21</v>
      </c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</row>
    <row r="149" spans="1:60" outlineLevel="1">
      <c r="A149" s="196"/>
      <c r="B149" s="169"/>
      <c r="C149" s="229" t="s">
        <v>247</v>
      </c>
      <c r="D149" s="175"/>
      <c r="E149" s="181"/>
      <c r="F149" s="193"/>
      <c r="G149" s="194"/>
      <c r="H149" s="187"/>
      <c r="I149" s="201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161" t="str">
        <f>C149</f>
        <v>IP 12+01</v>
      </c>
      <c r="BB149" s="32"/>
      <c r="BC149" s="32"/>
      <c r="BD149" s="32"/>
      <c r="BE149" s="32"/>
      <c r="BF149" s="32"/>
      <c r="BG149" s="32"/>
      <c r="BH149" s="32"/>
    </row>
    <row r="150" spans="1:60" ht="22.5" outlineLevel="1">
      <c r="A150" s="196">
        <v>39</v>
      </c>
      <c r="B150" s="169" t="s">
        <v>244</v>
      </c>
      <c r="C150" s="226" t="s">
        <v>245</v>
      </c>
      <c r="D150" s="172" t="s">
        <v>136</v>
      </c>
      <c r="E150" s="178">
        <v>1</v>
      </c>
      <c r="F150" s="190"/>
      <c r="G150" s="188">
        <f>E150*F150</f>
        <v>0</v>
      </c>
      <c r="H150" s="187" t="s">
        <v>169</v>
      </c>
      <c r="I150" s="201" t="s">
        <v>80</v>
      </c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>
        <v>21</v>
      </c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</row>
    <row r="151" spans="1:60" outlineLevel="1">
      <c r="A151" s="196"/>
      <c r="B151" s="169"/>
      <c r="C151" s="229" t="s">
        <v>248</v>
      </c>
      <c r="D151" s="175"/>
      <c r="E151" s="181"/>
      <c r="F151" s="193"/>
      <c r="G151" s="194"/>
      <c r="H151" s="187"/>
      <c r="I151" s="201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161" t="str">
        <f>C151</f>
        <v>IP 12</v>
      </c>
      <c r="BB151" s="32"/>
      <c r="BC151" s="32"/>
      <c r="BD151" s="32"/>
      <c r="BE151" s="32"/>
      <c r="BF151" s="32"/>
      <c r="BG151" s="32"/>
      <c r="BH151" s="32"/>
    </row>
    <row r="152" spans="1:60" ht="22.5" outlineLevel="1">
      <c r="A152" s="196">
        <v>40</v>
      </c>
      <c r="B152" s="169" t="s">
        <v>249</v>
      </c>
      <c r="C152" s="226" t="s">
        <v>250</v>
      </c>
      <c r="D152" s="172" t="s">
        <v>136</v>
      </c>
      <c r="E152" s="178">
        <v>1</v>
      </c>
      <c r="F152" s="190"/>
      <c r="G152" s="188">
        <f>E152*F152</f>
        <v>0</v>
      </c>
      <c r="H152" s="187" t="s">
        <v>169</v>
      </c>
      <c r="I152" s="201" t="s">
        <v>80</v>
      </c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>
        <v>21</v>
      </c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</row>
    <row r="153" spans="1:60" outlineLevel="1">
      <c r="A153" s="196"/>
      <c r="B153" s="169"/>
      <c r="C153" s="229" t="s">
        <v>251</v>
      </c>
      <c r="D153" s="175"/>
      <c r="E153" s="181"/>
      <c r="F153" s="193"/>
      <c r="G153" s="194"/>
      <c r="H153" s="187"/>
      <c r="I153" s="201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161" t="str">
        <f>C153</f>
        <v>E12</v>
      </c>
      <c r="BB153" s="32"/>
      <c r="BC153" s="32"/>
      <c r="BD153" s="32"/>
      <c r="BE153" s="32"/>
      <c r="BF153" s="32"/>
      <c r="BG153" s="32"/>
      <c r="BH153" s="32"/>
    </row>
    <row r="154" spans="1:60" outlineLevel="1">
      <c r="A154" s="196">
        <v>41</v>
      </c>
      <c r="B154" s="169" t="s">
        <v>252</v>
      </c>
      <c r="C154" s="226" t="s">
        <v>253</v>
      </c>
      <c r="D154" s="172" t="s">
        <v>204</v>
      </c>
      <c r="E154" s="178">
        <v>32</v>
      </c>
      <c r="F154" s="190"/>
      <c r="G154" s="188">
        <f>E154*F154</f>
        <v>0</v>
      </c>
      <c r="H154" s="187" t="s">
        <v>169</v>
      </c>
      <c r="I154" s="201" t="s">
        <v>80</v>
      </c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>
        <v>21</v>
      </c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</row>
    <row r="155" spans="1:60" outlineLevel="1">
      <c r="A155" s="196"/>
      <c r="B155" s="169"/>
      <c r="C155" s="227" t="s">
        <v>254</v>
      </c>
      <c r="D155" s="173"/>
      <c r="E155" s="179">
        <v>32</v>
      </c>
      <c r="F155" s="188"/>
      <c r="G155" s="188"/>
      <c r="H155" s="187"/>
      <c r="I155" s="201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</row>
    <row r="156" spans="1:60">
      <c r="A156" s="195" t="s">
        <v>70</v>
      </c>
      <c r="B156" s="168" t="s">
        <v>255</v>
      </c>
      <c r="C156" s="223" t="s">
        <v>256</v>
      </c>
      <c r="D156" s="170"/>
      <c r="E156" s="176"/>
      <c r="F156" s="191">
        <f>SUM(G157:G220)</f>
        <v>0</v>
      </c>
      <c r="G156" s="192"/>
      <c r="H156" s="184"/>
      <c r="I156" s="200"/>
    </row>
    <row r="157" spans="1:60" outlineLevel="1">
      <c r="A157" s="196"/>
      <c r="B157" s="165" t="s">
        <v>257</v>
      </c>
      <c r="C157" s="224"/>
      <c r="D157" s="171"/>
      <c r="E157" s="177"/>
      <c r="F157" s="185"/>
      <c r="G157" s="186"/>
      <c r="H157" s="187"/>
      <c r="I157" s="201"/>
      <c r="J157" s="32"/>
      <c r="K157" s="32">
        <v>1</v>
      </c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</row>
    <row r="158" spans="1:60" outlineLevel="1">
      <c r="A158" s="196"/>
      <c r="B158" s="166" t="s">
        <v>258</v>
      </c>
      <c r="C158" s="225"/>
      <c r="D158" s="197"/>
      <c r="E158" s="198"/>
      <c r="F158" s="199"/>
      <c r="G158" s="189"/>
      <c r="H158" s="187"/>
      <c r="I158" s="201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</row>
    <row r="159" spans="1:60" outlineLevel="1">
      <c r="A159" s="196"/>
      <c r="B159" s="166" t="s">
        <v>259</v>
      </c>
      <c r="C159" s="225"/>
      <c r="D159" s="197"/>
      <c r="E159" s="198"/>
      <c r="F159" s="199"/>
      <c r="G159" s="189"/>
      <c r="H159" s="187"/>
      <c r="I159" s="201"/>
      <c r="J159" s="32"/>
      <c r="K159" s="32">
        <v>2</v>
      </c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</row>
    <row r="160" spans="1:60" outlineLevel="1">
      <c r="A160" s="196">
        <v>42</v>
      </c>
      <c r="B160" s="169" t="s">
        <v>260</v>
      </c>
      <c r="C160" s="226" t="s">
        <v>261</v>
      </c>
      <c r="D160" s="172" t="s">
        <v>59</v>
      </c>
      <c r="E160" s="178">
        <v>756</v>
      </c>
      <c r="F160" s="190"/>
      <c r="G160" s="188">
        <f>E160*F160</f>
        <v>0</v>
      </c>
      <c r="H160" s="187" t="s">
        <v>176</v>
      </c>
      <c r="I160" s="201" t="s">
        <v>80</v>
      </c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>
        <v>21</v>
      </c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</row>
    <row r="161" spans="1:60" outlineLevel="1">
      <c r="A161" s="196"/>
      <c r="B161" s="169"/>
      <c r="C161" s="227" t="s">
        <v>262</v>
      </c>
      <c r="D161" s="173"/>
      <c r="E161" s="179">
        <v>180</v>
      </c>
      <c r="F161" s="188"/>
      <c r="G161" s="188"/>
      <c r="H161" s="187"/>
      <c r="I161" s="201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</row>
    <row r="162" spans="1:60" outlineLevel="1">
      <c r="A162" s="196"/>
      <c r="B162" s="169"/>
      <c r="C162" s="227" t="s">
        <v>263</v>
      </c>
      <c r="D162" s="173"/>
      <c r="E162" s="179">
        <v>576</v>
      </c>
      <c r="F162" s="188"/>
      <c r="G162" s="188"/>
      <c r="H162" s="187"/>
      <c r="I162" s="201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</row>
    <row r="163" spans="1:60" outlineLevel="1">
      <c r="A163" s="196">
        <v>43</v>
      </c>
      <c r="B163" s="169" t="s">
        <v>264</v>
      </c>
      <c r="C163" s="226" t="s">
        <v>265</v>
      </c>
      <c r="D163" s="172" t="s">
        <v>59</v>
      </c>
      <c r="E163" s="178">
        <v>586</v>
      </c>
      <c r="F163" s="190"/>
      <c r="G163" s="188">
        <f>E163*F163</f>
        <v>0</v>
      </c>
      <c r="H163" s="187" t="s">
        <v>176</v>
      </c>
      <c r="I163" s="201" t="s">
        <v>80</v>
      </c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>
        <v>21</v>
      </c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</row>
    <row r="164" spans="1:60" outlineLevel="1">
      <c r="A164" s="196"/>
      <c r="B164" s="169"/>
      <c r="C164" s="227" t="s">
        <v>266</v>
      </c>
      <c r="D164" s="173"/>
      <c r="E164" s="179">
        <v>586</v>
      </c>
      <c r="F164" s="188"/>
      <c r="G164" s="188"/>
      <c r="H164" s="187"/>
      <c r="I164" s="201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</row>
    <row r="165" spans="1:60" outlineLevel="1">
      <c r="A165" s="196"/>
      <c r="B165" s="166" t="s">
        <v>267</v>
      </c>
      <c r="C165" s="225"/>
      <c r="D165" s="197"/>
      <c r="E165" s="198"/>
      <c r="F165" s="199"/>
      <c r="G165" s="189"/>
      <c r="H165" s="187"/>
      <c r="I165" s="201"/>
      <c r="J165" s="32"/>
      <c r="K165" s="32">
        <v>1</v>
      </c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</row>
    <row r="166" spans="1:60" outlineLevel="1">
      <c r="A166" s="196">
        <v>44</v>
      </c>
      <c r="B166" s="169" t="s">
        <v>268</v>
      </c>
      <c r="C166" s="226" t="s">
        <v>269</v>
      </c>
      <c r="D166" s="172" t="s">
        <v>59</v>
      </c>
      <c r="E166" s="178">
        <v>965</v>
      </c>
      <c r="F166" s="190"/>
      <c r="G166" s="188">
        <f>E166*F166</f>
        <v>0</v>
      </c>
      <c r="H166" s="187" t="s">
        <v>176</v>
      </c>
      <c r="I166" s="201" t="s">
        <v>80</v>
      </c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>
        <v>21</v>
      </c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</row>
    <row r="167" spans="1:60" outlineLevel="1">
      <c r="A167" s="196"/>
      <c r="B167" s="169"/>
      <c r="C167" s="227" t="s">
        <v>270</v>
      </c>
      <c r="D167" s="173"/>
      <c r="E167" s="179">
        <v>144</v>
      </c>
      <c r="F167" s="188"/>
      <c r="G167" s="188"/>
      <c r="H167" s="187"/>
      <c r="I167" s="201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</row>
    <row r="168" spans="1:60" outlineLevel="1">
      <c r="A168" s="196"/>
      <c r="B168" s="169"/>
      <c r="C168" s="227" t="s">
        <v>271</v>
      </c>
      <c r="D168" s="173"/>
      <c r="E168" s="179">
        <v>245</v>
      </c>
      <c r="F168" s="188"/>
      <c r="G168" s="188"/>
      <c r="H168" s="187"/>
      <c r="I168" s="201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</row>
    <row r="169" spans="1:60" outlineLevel="1">
      <c r="A169" s="196"/>
      <c r="B169" s="169"/>
      <c r="C169" s="227" t="s">
        <v>272</v>
      </c>
      <c r="D169" s="173"/>
      <c r="E169" s="179">
        <v>576</v>
      </c>
      <c r="F169" s="188"/>
      <c r="G169" s="188"/>
      <c r="H169" s="187"/>
      <c r="I169" s="201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</row>
    <row r="170" spans="1:60" ht="22.5" outlineLevel="1">
      <c r="A170" s="196">
        <v>45</v>
      </c>
      <c r="B170" s="169" t="s">
        <v>273</v>
      </c>
      <c r="C170" s="226" t="s">
        <v>274</v>
      </c>
      <c r="D170" s="172" t="s">
        <v>59</v>
      </c>
      <c r="E170" s="178">
        <v>622</v>
      </c>
      <c r="F170" s="190"/>
      <c r="G170" s="188">
        <f>E170*F170</f>
        <v>0</v>
      </c>
      <c r="H170" s="187" t="s">
        <v>176</v>
      </c>
      <c r="I170" s="201" t="s">
        <v>80</v>
      </c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>
        <v>21</v>
      </c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</row>
    <row r="171" spans="1:60" outlineLevel="1">
      <c r="A171" s="196"/>
      <c r="B171" s="169"/>
      <c r="C171" s="227" t="s">
        <v>275</v>
      </c>
      <c r="D171" s="173"/>
      <c r="E171" s="179">
        <v>622</v>
      </c>
      <c r="F171" s="188"/>
      <c r="G171" s="188"/>
      <c r="H171" s="187"/>
      <c r="I171" s="201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</row>
    <row r="172" spans="1:60" ht="22.5" outlineLevel="1">
      <c r="A172" s="196">
        <v>46</v>
      </c>
      <c r="B172" s="169" t="s">
        <v>276</v>
      </c>
      <c r="C172" s="226" t="s">
        <v>277</v>
      </c>
      <c r="D172" s="172" t="s">
        <v>59</v>
      </c>
      <c r="E172" s="178">
        <v>576</v>
      </c>
      <c r="F172" s="190"/>
      <c r="G172" s="188">
        <f>E172*F172</f>
        <v>0</v>
      </c>
      <c r="H172" s="187" t="s">
        <v>176</v>
      </c>
      <c r="I172" s="201" t="s">
        <v>80</v>
      </c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>
        <v>21</v>
      </c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</row>
    <row r="173" spans="1:60" outlineLevel="1">
      <c r="A173" s="196">
        <v>47</v>
      </c>
      <c r="B173" s="169" t="s">
        <v>278</v>
      </c>
      <c r="C173" s="226" t="s">
        <v>279</v>
      </c>
      <c r="D173" s="172" t="s">
        <v>59</v>
      </c>
      <c r="E173" s="178">
        <v>245</v>
      </c>
      <c r="F173" s="190"/>
      <c r="G173" s="188">
        <f>E173*F173</f>
        <v>0</v>
      </c>
      <c r="H173" s="187" t="s">
        <v>176</v>
      </c>
      <c r="I173" s="201" t="s">
        <v>80</v>
      </c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>
        <v>21</v>
      </c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</row>
    <row r="174" spans="1:60" outlineLevel="1">
      <c r="A174" s="196"/>
      <c r="B174" s="169"/>
      <c r="C174" s="227" t="s">
        <v>271</v>
      </c>
      <c r="D174" s="173"/>
      <c r="E174" s="179">
        <v>245</v>
      </c>
      <c r="F174" s="188"/>
      <c r="G174" s="188"/>
      <c r="H174" s="187"/>
      <c r="I174" s="201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</row>
    <row r="175" spans="1:60" outlineLevel="1">
      <c r="A175" s="196">
        <v>48</v>
      </c>
      <c r="B175" s="169" t="s">
        <v>280</v>
      </c>
      <c r="C175" s="226" t="s">
        <v>281</v>
      </c>
      <c r="D175" s="172" t="s">
        <v>59</v>
      </c>
      <c r="E175" s="178">
        <v>245</v>
      </c>
      <c r="F175" s="190"/>
      <c r="G175" s="188">
        <f>E175*F175</f>
        <v>0</v>
      </c>
      <c r="H175" s="187" t="s">
        <v>176</v>
      </c>
      <c r="I175" s="201" t="s">
        <v>80</v>
      </c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>
        <v>21</v>
      </c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</row>
    <row r="176" spans="1:60" outlineLevel="1">
      <c r="A176" s="196"/>
      <c r="B176" s="169"/>
      <c r="C176" s="227" t="s">
        <v>271</v>
      </c>
      <c r="D176" s="173"/>
      <c r="E176" s="179">
        <v>245</v>
      </c>
      <c r="F176" s="188"/>
      <c r="G176" s="188"/>
      <c r="H176" s="187"/>
      <c r="I176" s="201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</row>
    <row r="177" spans="1:60" outlineLevel="1">
      <c r="A177" s="196"/>
      <c r="B177" s="166" t="s">
        <v>282</v>
      </c>
      <c r="C177" s="225"/>
      <c r="D177" s="197"/>
      <c r="E177" s="198"/>
      <c r="F177" s="199"/>
      <c r="G177" s="189"/>
      <c r="H177" s="187"/>
      <c r="I177" s="201"/>
      <c r="J177" s="32"/>
      <c r="K177" s="32">
        <v>1</v>
      </c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</row>
    <row r="178" spans="1:60" ht="22.5" outlineLevel="1">
      <c r="A178" s="196"/>
      <c r="B178" s="166" t="s">
        <v>283</v>
      </c>
      <c r="C178" s="225"/>
      <c r="D178" s="197"/>
      <c r="E178" s="198"/>
      <c r="F178" s="199"/>
      <c r="G178" s="189"/>
      <c r="H178" s="187"/>
      <c r="I178" s="201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161" t="str">
        <f>B178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A178" s="32"/>
      <c r="BB178" s="32"/>
      <c r="BC178" s="32"/>
      <c r="BD178" s="32"/>
      <c r="BE178" s="32"/>
      <c r="BF178" s="32"/>
      <c r="BG178" s="32"/>
      <c r="BH178" s="32"/>
    </row>
    <row r="179" spans="1:60" ht="22.5" outlineLevel="1">
      <c r="A179" s="196">
        <v>49</v>
      </c>
      <c r="B179" s="169" t="s">
        <v>284</v>
      </c>
      <c r="C179" s="226" t="s">
        <v>285</v>
      </c>
      <c r="D179" s="172" t="s">
        <v>59</v>
      </c>
      <c r="E179" s="178">
        <v>576</v>
      </c>
      <c r="F179" s="190"/>
      <c r="G179" s="188">
        <f>E179*F179</f>
        <v>0</v>
      </c>
      <c r="H179" s="187" t="s">
        <v>176</v>
      </c>
      <c r="I179" s="201" t="s">
        <v>80</v>
      </c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>
        <v>21</v>
      </c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</row>
    <row r="180" spans="1:60" outlineLevel="1">
      <c r="A180" s="196"/>
      <c r="B180" s="169"/>
      <c r="C180" s="227" t="s">
        <v>272</v>
      </c>
      <c r="D180" s="173"/>
      <c r="E180" s="179">
        <v>576</v>
      </c>
      <c r="F180" s="188"/>
      <c r="G180" s="188"/>
      <c r="H180" s="187"/>
      <c r="I180" s="201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</row>
    <row r="181" spans="1:60" outlineLevel="1">
      <c r="A181" s="196"/>
      <c r="B181" s="166" t="s">
        <v>286</v>
      </c>
      <c r="C181" s="225"/>
      <c r="D181" s="197"/>
      <c r="E181" s="198"/>
      <c r="F181" s="199"/>
      <c r="G181" s="189"/>
      <c r="H181" s="187"/>
      <c r="I181" s="201"/>
      <c r="J181" s="32"/>
      <c r="K181" s="32">
        <v>1</v>
      </c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</row>
    <row r="182" spans="1:60" outlineLevel="1">
      <c r="A182" s="196"/>
      <c r="B182" s="166" t="s">
        <v>287</v>
      </c>
      <c r="C182" s="225"/>
      <c r="D182" s="197"/>
      <c r="E182" s="198"/>
      <c r="F182" s="199"/>
      <c r="G182" s="189"/>
      <c r="H182" s="187"/>
      <c r="I182" s="201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</row>
    <row r="183" spans="1:60" outlineLevel="1">
      <c r="A183" s="196">
        <v>50</v>
      </c>
      <c r="B183" s="169" t="s">
        <v>288</v>
      </c>
      <c r="C183" s="226" t="s">
        <v>289</v>
      </c>
      <c r="D183" s="172" t="s">
        <v>204</v>
      </c>
      <c r="E183" s="178">
        <v>266</v>
      </c>
      <c r="F183" s="190"/>
      <c r="G183" s="188">
        <f>E183*F183</f>
        <v>0</v>
      </c>
      <c r="H183" s="187" t="s">
        <v>176</v>
      </c>
      <c r="I183" s="201" t="s">
        <v>80</v>
      </c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>
        <v>21</v>
      </c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</row>
    <row r="184" spans="1:60" outlineLevel="1">
      <c r="A184" s="196">
        <v>51</v>
      </c>
      <c r="B184" s="169" t="s">
        <v>290</v>
      </c>
      <c r="C184" s="226" t="s">
        <v>291</v>
      </c>
      <c r="D184" s="172" t="s">
        <v>204</v>
      </c>
      <c r="E184" s="178">
        <v>101</v>
      </c>
      <c r="F184" s="190"/>
      <c r="G184" s="188">
        <f>E184*F184</f>
        <v>0</v>
      </c>
      <c r="H184" s="187" t="s">
        <v>176</v>
      </c>
      <c r="I184" s="201" t="s">
        <v>80</v>
      </c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>
        <v>21</v>
      </c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</row>
    <row r="185" spans="1:60" outlineLevel="1">
      <c r="A185" s="196"/>
      <c r="B185" s="166" t="s">
        <v>292</v>
      </c>
      <c r="C185" s="225"/>
      <c r="D185" s="197"/>
      <c r="E185" s="198"/>
      <c r="F185" s="199"/>
      <c r="G185" s="189"/>
      <c r="H185" s="187"/>
      <c r="I185" s="201"/>
      <c r="J185" s="32"/>
      <c r="K185" s="32">
        <v>1</v>
      </c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</row>
    <row r="186" spans="1:60" ht="22.5" outlineLevel="1">
      <c r="A186" s="196"/>
      <c r="B186" s="166" t="s">
        <v>293</v>
      </c>
      <c r="C186" s="225"/>
      <c r="D186" s="197"/>
      <c r="E186" s="198"/>
      <c r="F186" s="199"/>
      <c r="G186" s="189"/>
      <c r="H186" s="187"/>
      <c r="I186" s="201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161" t="str">
        <f>B186</f>
        <v>s jednou pásnicí s přemístěním hmot na skládku na vzdálenost do 10 m nebo s naložením na dopravní prostředek, se zásypem jam po odstraněných sloupcích a jeho zhutněním</v>
      </c>
      <c r="BA186" s="32"/>
      <c r="BB186" s="32"/>
      <c r="BC186" s="32"/>
      <c r="BD186" s="32"/>
      <c r="BE186" s="32"/>
      <c r="BF186" s="32"/>
      <c r="BG186" s="32"/>
      <c r="BH186" s="32"/>
    </row>
    <row r="187" spans="1:60" outlineLevel="1">
      <c r="A187" s="196">
        <v>52</v>
      </c>
      <c r="B187" s="169" t="s">
        <v>294</v>
      </c>
      <c r="C187" s="226" t="s">
        <v>295</v>
      </c>
      <c r="D187" s="172" t="s">
        <v>204</v>
      </c>
      <c r="E187" s="178">
        <v>3</v>
      </c>
      <c r="F187" s="190"/>
      <c r="G187" s="188">
        <f>E187*F187</f>
        <v>0</v>
      </c>
      <c r="H187" s="187" t="s">
        <v>176</v>
      </c>
      <c r="I187" s="201" t="s">
        <v>80</v>
      </c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>
        <v>21</v>
      </c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</row>
    <row r="188" spans="1:60" outlineLevel="1">
      <c r="A188" s="196"/>
      <c r="B188" s="169"/>
      <c r="C188" s="227" t="s">
        <v>296</v>
      </c>
      <c r="D188" s="173"/>
      <c r="E188" s="179">
        <v>3</v>
      </c>
      <c r="F188" s="188"/>
      <c r="G188" s="188"/>
      <c r="H188" s="187"/>
      <c r="I188" s="201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</row>
    <row r="189" spans="1:60" outlineLevel="1">
      <c r="A189" s="196"/>
      <c r="B189" s="166" t="s">
        <v>297</v>
      </c>
      <c r="C189" s="225"/>
      <c r="D189" s="197"/>
      <c r="E189" s="198"/>
      <c r="F189" s="199"/>
      <c r="G189" s="189"/>
      <c r="H189" s="187"/>
      <c r="I189" s="201"/>
      <c r="J189" s="32"/>
      <c r="K189" s="32">
        <v>1</v>
      </c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</row>
    <row r="190" spans="1:60" outlineLevel="1">
      <c r="A190" s="196"/>
      <c r="B190" s="166" t="s">
        <v>298</v>
      </c>
      <c r="C190" s="225"/>
      <c r="D190" s="197"/>
      <c r="E190" s="198"/>
      <c r="F190" s="199"/>
      <c r="G190" s="189"/>
      <c r="H190" s="187"/>
      <c r="I190" s="201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</row>
    <row r="191" spans="1:60" outlineLevel="1">
      <c r="A191" s="196"/>
      <c r="B191" s="166" t="s">
        <v>299</v>
      </c>
      <c r="C191" s="225"/>
      <c r="D191" s="197"/>
      <c r="E191" s="198"/>
      <c r="F191" s="199"/>
      <c r="G191" s="189"/>
      <c r="H191" s="187"/>
      <c r="I191" s="201"/>
      <c r="J191" s="32"/>
      <c r="K191" s="32">
        <v>2</v>
      </c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</row>
    <row r="192" spans="1:60" outlineLevel="1">
      <c r="A192" s="196">
        <v>53</v>
      </c>
      <c r="B192" s="169" t="s">
        <v>300</v>
      </c>
      <c r="C192" s="226" t="s">
        <v>301</v>
      </c>
      <c r="D192" s="172" t="s">
        <v>136</v>
      </c>
      <c r="E192" s="178">
        <v>5</v>
      </c>
      <c r="F192" s="190"/>
      <c r="G192" s="188">
        <f>E192*F192</f>
        <v>0</v>
      </c>
      <c r="H192" s="187" t="s">
        <v>176</v>
      </c>
      <c r="I192" s="201" t="s">
        <v>80</v>
      </c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>
        <v>21</v>
      </c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</row>
    <row r="193" spans="1:60" outlineLevel="1">
      <c r="A193" s="196"/>
      <c r="B193" s="166" t="s">
        <v>302</v>
      </c>
      <c r="C193" s="225"/>
      <c r="D193" s="197"/>
      <c r="E193" s="198"/>
      <c r="F193" s="199"/>
      <c r="G193" s="189"/>
      <c r="H193" s="187"/>
      <c r="I193" s="201"/>
      <c r="J193" s="32"/>
      <c r="K193" s="32">
        <v>1</v>
      </c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</row>
    <row r="194" spans="1:60" outlineLevel="1">
      <c r="A194" s="196"/>
      <c r="B194" s="166" t="s">
        <v>303</v>
      </c>
      <c r="C194" s="225"/>
      <c r="D194" s="197"/>
      <c r="E194" s="198"/>
      <c r="F194" s="199"/>
      <c r="G194" s="189"/>
      <c r="H194" s="187"/>
      <c r="I194" s="201"/>
      <c r="J194" s="32"/>
      <c r="K194" s="32">
        <v>2</v>
      </c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</row>
    <row r="195" spans="1:60" outlineLevel="1">
      <c r="A195" s="196">
        <v>54</v>
      </c>
      <c r="B195" s="169" t="s">
        <v>304</v>
      </c>
      <c r="C195" s="226" t="s">
        <v>305</v>
      </c>
      <c r="D195" s="172" t="s">
        <v>136</v>
      </c>
      <c r="E195" s="178">
        <v>6</v>
      </c>
      <c r="F195" s="190"/>
      <c r="G195" s="188">
        <f>E195*F195</f>
        <v>0</v>
      </c>
      <c r="H195" s="187" t="s">
        <v>306</v>
      </c>
      <c r="I195" s="201" t="s">
        <v>80</v>
      </c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>
        <v>21</v>
      </c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</row>
    <row r="196" spans="1:60" outlineLevel="1">
      <c r="A196" s="196"/>
      <c r="B196" s="166" t="s">
        <v>307</v>
      </c>
      <c r="C196" s="225"/>
      <c r="D196" s="197"/>
      <c r="E196" s="198"/>
      <c r="F196" s="199"/>
      <c r="G196" s="189"/>
      <c r="H196" s="187"/>
      <c r="I196" s="201"/>
      <c r="J196" s="32"/>
      <c r="K196" s="32">
        <v>1</v>
      </c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</row>
    <row r="197" spans="1:60" outlineLevel="1">
      <c r="A197" s="196"/>
      <c r="B197" s="166" t="s">
        <v>308</v>
      </c>
      <c r="C197" s="225"/>
      <c r="D197" s="197"/>
      <c r="E197" s="198"/>
      <c r="F197" s="199"/>
      <c r="G197" s="189"/>
      <c r="H197" s="187"/>
      <c r="I197" s="201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161" t="str">
        <f>B197</f>
        <v>krajníků, desek nebo panelů od spojovacího materiálu s odklizením a uložením očištěných hmot a spojovacího materiálu na skládku na vzdálenost do 10 m</v>
      </c>
      <c r="BA197" s="32"/>
      <c r="BB197" s="32"/>
      <c r="BC197" s="32"/>
      <c r="BD197" s="32"/>
      <c r="BE197" s="32"/>
      <c r="BF197" s="32"/>
      <c r="BG197" s="32"/>
      <c r="BH197" s="32"/>
    </row>
    <row r="198" spans="1:60" outlineLevel="1">
      <c r="A198" s="196">
        <v>55</v>
      </c>
      <c r="B198" s="169" t="s">
        <v>309</v>
      </c>
      <c r="C198" s="226" t="s">
        <v>310</v>
      </c>
      <c r="D198" s="172" t="s">
        <v>204</v>
      </c>
      <c r="E198" s="178">
        <v>367</v>
      </c>
      <c r="F198" s="190"/>
      <c r="G198" s="188">
        <f>E198*F198</f>
        <v>0</v>
      </c>
      <c r="H198" s="187" t="s">
        <v>176</v>
      </c>
      <c r="I198" s="201" t="s">
        <v>80</v>
      </c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>
        <v>21</v>
      </c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</row>
    <row r="199" spans="1:60" outlineLevel="1">
      <c r="A199" s="196"/>
      <c r="B199" s="169"/>
      <c r="C199" s="227" t="s">
        <v>311</v>
      </c>
      <c r="D199" s="173"/>
      <c r="E199" s="179">
        <v>367</v>
      </c>
      <c r="F199" s="188"/>
      <c r="G199" s="188"/>
      <c r="H199" s="187"/>
      <c r="I199" s="201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</row>
    <row r="200" spans="1:60" outlineLevel="1">
      <c r="A200" s="196">
        <v>56</v>
      </c>
      <c r="B200" s="169" t="s">
        <v>312</v>
      </c>
      <c r="C200" s="226" t="s">
        <v>313</v>
      </c>
      <c r="D200" s="172" t="s">
        <v>59</v>
      </c>
      <c r="E200" s="178">
        <v>756</v>
      </c>
      <c r="F200" s="190"/>
      <c r="G200" s="188">
        <f>E200*F200</f>
        <v>0</v>
      </c>
      <c r="H200" s="187" t="s">
        <v>176</v>
      </c>
      <c r="I200" s="201" t="s">
        <v>80</v>
      </c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>
        <v>21</v>
      </c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</row>
    <row r="201" spans="1:60" outlineLevel="1">
      <c r="A201" s="196"/>
      <c r="B201" s="169"/>
      <c r="C201" s="227" t="s">
        <v>262</v>
      </c>
      <c r="D201" s="173"/>
      <c r="E201" s="179">
        <v>180</v>
      </c>
      <c r="F201" s="188"/>
      <c r="G201" s="188"/>
      <c r="H201" s="187"/>
      <c r="I201" s="201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</row>
    <row r="202" spans="1:60" outlineLevel="1">
      <c r="A202" s="196"/>
      <c r="B202" s="169"/>
      <c r="C202" s="227" t="s">
        <v>263</v>
      </c>
      <c r="D202" s="173"/>
      <c r="E202" s="179">
        <v>576</v>
      </c>
      <c r="F202" s="188"/>
      <c r="G202" s="188"/>
      <c r="H202" s="187"/>
      <c r="I202" s="201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</row>
    <row r="203" spans="1:60" outlineLevel="1">
      <c r="A203" s="196"/>
      <c r="B203" s="166" t="s">
        <v>314</v>
      </c>
      <c r="C203" s="225"/>
      <c r="D203" s="197"/>
      <c r="E203" s="198"/>
      <c r="F203" s="199"/>
      <c r="G203" s="189"/>
      <c r="H203" s="187"/>
      <c r="I203" s="201"/>
      <c r="J203" s="32"/>
      <c r="K203" s="32">
        <v>1</v>
      </c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</row>
    <row r="204" spans="1:60" outlineLevel="1">
      <c r="A204" s="196">
        <v>57</v>
      </c>
      <c r="B204" s="169" t="s">
        <v>315</v>
      </c>
      <c r="C204" s="226" t="s">
        <v>316</v>
      </c>
      <c r="D204" s="172" t="s">
        <v>211</v>
      </c>
      <c r="E204" s="178">
        <v>127.2</v>
      </c>
      <c r="F204" s="190"/>
      <c r="G204" s="188">
        <f>E204*F204</f>
        <v>0</v>
      </c>
      <c r="H204" s="187" t="s">
        <v>306</v>
      </c>
      <c r="I204" s="201" t="s">
        <v>80</v>
      </c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>
        <v>21</v>
      </c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</row>
    <row r="205" spans="1:60" outlineLevel="1">
      <c r="A205" s="196"/>
      <c r="B205" s="169"/>
      <c r="C205" s="227" t="s">
        <v>317</v>
      </c>
      <c r="D205" s="173"/>
      <c r="E205" s="179">
        <v>103.68</v>
      </c>
      <c r="F205" s="188"/>
      <c r="G205" s="188"/>
      <c r="H205" s="187"/>
      <c r="I205" s="201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</row>
    <row r="206" spans="1:60" outlineLevel="1">
      <c r="A206" s="196"/>
      <c r="B206" s="169"/>
      <c r="C206" s="227" t="s">
        <v>318</v>
      </c>
      <c r="D206" s="173"/>
      <c r="E206" s="179">
        <v>23.52</v>
      </c>
      <c r="F206" s="188"/>
      <c r="G206" s="188"/>
      <c r="H206" s="187"/>
      <c r="I206" s="201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</row>
    <row r="207" spans="1:60" outlineLevel="1">
      <c r="A207" s="196">
        <v>58</v>
      </c>
      <c r="B207" s="169" t="s">
        <v>319</v>
      </c>
      <c r="C207" s="226" t="s">
        <v>320</v>
      </c>
      <c r="D207" s="172" t="s">
        <v>321</v>
      </c>
      <c r="E207" s="178">
        <v>7</v>
      </c>
      <c r="F207" s="190"/>
      <c r="G207" s="188">
        <f>E207*F207</f>
        <v>0</v>
      </c>
      <c r="H207" s="187"/>
      <c r="I207" s="201" t="s">
        <v>237</v>
      </c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>
        <v>21</v>
      </c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</row>
    <row r="208" spans="1:60" outlineLevel="1">
      <c r="A208" s="196">
        <v>59</v>
      </c>
      <c r="B208" s="169" t="s">
        <v>322</v>
      </c>
      <c r="C208" s="226" t="s">
        <v>323</v>
      </c>
      <c r="D208" s="172" t="s">
        <v>321</v>
      </c>
      <c r="E208" s="178">
        <v>6</v>
      </c>
      <c r="F208" s="190"/>
      <c r="G208" s="188">
        <f>E208*F208</f>
        <v>0</v>
      </c>
      <c r="H208" s="187"/>
      <c r="I208" s="201" t="s">
        <v>237</v>
      </c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>
        <v>21</v>
      </c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</row>
    <row r="209" spans="1:60" outlineLevel="1">
      <c r="A209" s="196">
        <v>60</v>
      </c>
      <c r="B209" s="169" t="s">
        <v>324</v>
      </c>
      <c r="C209" s="226" t="s">
        <v>325</v>
      </c>
      <c r="D209" s="172" t="s">
        <v>326</v>
      </c>
      <c r="E209" s="178">
        <v>139.393</v>
      </c>
      <c r="F209" s="190"/>
      <c r="G209" s="188">
        <f>E209*F209</f>
        <v>0</v>
      </c>
      <c r="H209" s="187"/>
      <c r="I209" s="201" t="s">
        <v>237</v>
      </c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>
        <v>21</v>
      </c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</row>
    <row r="210" spans="1:60" outlineLevel="1">
      <c r="A210" s="196"/>
      <c r="B210" s="169"/>
      <c r="C210" s="227" t="s">
        <v>327</v>
      </c>
      <c r="D210" s="173"/>
      <c r="E210" s="179">
        <v>89.207999999999998</v>
      </c>
      <c r="F210" s="188"/>
      <c r="G210" s="188"/>
      <c r="H210" s="187"/>
      <c r="I210" s="201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</row>
    <row r="211" spans="1:60" outlineLevel="1">
      <c r="A211" s="196"/>
      <c r="B211" s="169"/>
      <c r="C211" s="227" t="s">
        <v>328</v>
      </c>
      <c r="D211" s="173"/>
      <c r="E211" s="179">
        <v>38.57</v>
      </c>
      <c r="F211" s="188"/>
      <c r="G211" s="188"/>
      <c r="H211" s="187"/>
      <c r="I211" s="201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</row>
    <row r="212" spans="1:60" outlineLevel="1">
      <c r="A212" s="196"/>
      <c r="B212" s="169"/>
      <c r="C212" s="227" t="s">
        <v>329</v>
      </c>
      <c r="D212" s="173"/>
      <c r="E212" s="179">
        <v>11.615</v>
      </c>
      <c r="F212" s="188"/>
      <c r="G212" s="188"/>
      <c r="H212" s="187"/>
      <c r="I212" s="201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</row>
    <row r="213" spans="1:60" outlineLevel="1">
      <c r="A213" s="196"/>
      <c r="B213" s="166" t="s">
        <v>314</v>
      </c>
      <c r="C213" s="225"/>
      <c r="D213" s="197"/>
      <c r="E213" s="198"/>
      <c r="F213" s="199"/>
      <c r="G213" s="189"/>
      <c r="H213" s="187"/>
      <c r="I213" s="201"/>
      <c r="J213" s="32"/>
      <c r="K213" s="32">
        <v>1</v>
      </c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</row>
    <row r="214" spans="1:60" outlineLevel="1">
      <c r="A214" s="196">
        <v>61</v>
      </c>
      <c r="B214" s="169" t="s">
        <v>330</v>
      </c>
      <c r="C214" s="226" t="s">
        <v>331</v>
      </c>
      <c r="D214" s="172" t="s">
        <v>211</v>
      </c>
      <c r="E214" s="178">
        <v>575.69200000000001</v>
      </c>
      <c r="F214" s="190"/>
      <c r="G214" s="188">
        <f>E214*F214</f>
        <v>0</v>
      </c>
      <c r="H214" s="187" t="s">
        <v>306</v>
      </c>
      <c r="I214" s="201" t="s">
        <v>80</v>
      </c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>
        <v>21</v>
      </c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</row>
    <row r="215" spans="1:60" outlineLevel="1">
      <c r="A215" s="196"/>
      <c r="B215" s="166" t="s">
        <v>332</v>
      </c>
      <c r="C215" s="225"/>
      <c r="D215" s="197"/>
      <c r="E215" s="198"/>
      <c r="F215" s="199"/>
      <c r="G215" s="189"/>
      <c r="H215" s="187"/>
      <c r="I215" s="201"/>
      <c r="J215" s="32"/>
      <c r="K215" s="32">
        <v>1</v>
      </c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</row>
    <row r="216" spans="1:60" outlineLevel="1">
      <c r="A216" s="196"/>
      <c r="B216" s="166" t="s">
        <v>333</v>
      </c>
      <c r="C216" s="225"/>
      <c r="D216" s="197"/>
      <c r="E216" s="198"/>
      <c r="F216" s="199"/>
      <c r="G216" s="189"/>
      <c r="H216" s="187"/>
      <c r="I216" s="201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</row>
    <row r="217" spans="1:60" outlineLevel="1">
      <c r="A217" s="196">
        <v>62</v>
      </c>
      <c r="B217" s="169" t="s">
        <v>334</v>
      </c>
      <c r="C217" s="226" t="s">
        <v>335</v>
      </c>
      <c r="D217" s="172" t="s">
        <v>211</v>
      </c>
      <c r="E217" s="178">
        <v>575.69200000000001</v>
      </c>
      <c r="F217" s="190"/>
      <c r="G217" s="188">
        <f>E217*F217</f>
        <v>0</v>
      </c>
      <c r="H217" s="187" t="s">
        <v>336</v>
      </c>
      <c r="I217" s="201" t="s">
        <v>80</v>
      </c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>
        <v>21</v>
      </c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</row>
    <row r="218" spans="1:60" outlineLevel="1">
      <c r="A218" s="196"/>
      <c r="B218" s="166" t="s">
        <v>337</v>
      </c>
      <c r="C218" s="225"/>
      <c r="D218" s="197"/>
      <c r="E218" s="198"/>
      <c r="F218" s="199"/>
      <c r="G218" s="189"/>
      <c r="H218" s="187"/>
      <c r="I218" s="201"/>
      <c r="J218" s="32"/>
      <c r="K218" s="32">
        <v>1</v>
      </c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</row>
    <row r="219" spans="1:60" outlineLevel="1">
      <c r="A219" s="196">
        <v>63</v>
      </c>
      <c r="B219" s="169" t="s">
        <v>338</v>
      </c>
      <c r="C219" s="226" t="s">
        <v>339</v>
      </c>
      <c r="D219" s="172" t="s">
        <v>211</v>
      </c>
      <c r="E219" s="178">
        <v>575.69200000000001</v>
      </c>
      <c r="F219" s="190"/>
      <c r="G219" s="188">
        <f>E219*F219</f>
        <v>0</v>
      </c>
      <c r="H219" s="187" t="s">
        <v>306</v>
      </c>
      <c r="I219" s="201" t="s">
        <v>80</v>
      </c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>
        <v>21</v>
      </c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</row>
    <row r="220" spans="1:60" outlineLevel="1">
      <c r="A220" s="196">
        <v>64</v>
      </c>
      <c r="B220" s="169" t="s">
        <v>340</v>
      </c>
      <c r="C220" s="226" t="s">
        <v>341</v>
      </c>
      <c r="D220" s="172" t="s">
        <v>211</v>
      </c>
      <c r="E220" s="178">
        <v>2302.768</v>
      </c>
      <c r="F220" s="190"/>
      <c r="G220" s="188">
        <f>E220*F220</f>
        <v>0</v>
      </c>
      <c r="H220" s="187" t="s">
        <v>306</v>
      </c>
      <c r="I220" s="201" t="s">
        <v>80</v>
      </c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>
        <v>21</v>
      </c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</row>
    <row r="221" spans="1:60">
      <c r="A221" s="195" t="s">
        <v>70</v>
      </c>
      <c r="B221" s="168" t="s">
        <v>342</v>
      </c>
      <c r="C221" s="223" t="s">
        <v>343</v>
      </c>
      <c r="D221" s="170"/>
      <c r="E221" s="176"/>
      <c r="F221" s="191">
        <f>SUM(G222:G224)</f>
        <v>0</v>
      </c>
      <c r="G221" s="192"/>
      <c r="H221" s="184"/>
      <c r="I221" s="200"/>
    </row>
    <row r="222" spans="1:60" outlineLevel="1">
      <c r="A222" s="196"/>
      <c r="B222" s="165" t="s">
        <v>344</v>
      </c>
      <c r="C222" s="224"/>
      <c r="D222" s="171"/>
      <c r="E222" s="177"/>
      <c r="F222" s="185"/>
      <c r="G222" s="186"/>
      <c r="H222" s="187"/>
      <c r="I222" s="201"/>
      <c r="J222" s="32"/>
      <c r="K222" s="32">
        <v>1</v>
      </c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</row>
    <row r="223" spans="1:60" outlineLevel="1">
      <c r="A223" s="196"/>
      <c r="B223" s="166" t="s">
        <v>345</v>
      </c>
      <c r="C223" s="225"/>
      <c r="D223" s="197"/>
      <c r="E223" s="198"/>
      <c r="F223" s="199"/>
      <c r="G223" s="189"/>
      <c r="H223" s="187"/>
      <c r="I223" s="201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</row>
    <row r="224" spans="1:60" outlineLevel="1">
      <c r="A224" s="196">
        <v>65</v>
      </c>
      <c r="B224" s="169" t="s">
        <v>346</v>
      </c>
      <c r="C224" s="226" t="s">
        <v>347</v>
      </c>
      <c r="D224" s="172" t="s">
        <v>211</v>
      </c>
      <c r="E224" s="178">
        <v>1818.13616</v>
      </c>
      <c r="F224" s="190"/>
      <c r="G224" s="188">
        <f>E224*F224</f>
        <v>0</v>
      </c>
      <c r="H224" s="187" t="s">
        <v>176</v>
      </c>
      <c r="I224" s="201" t="s">
        <v>80</v>
      </c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>
        <v>21</v>
      </c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</row>
    <row r="225" spans="1:60">
      <c r="A225" s="195" t="s">
        <v>70</v>
      </c>
      <c r="B225" s="168" t="s">
        <v>348</v>
      </c>
      <c r="C225" s="223" t="s">
        <v>349</v>
      </c>
      <c r="D225" s="170"/>
      <c r="E225" s="176"/>
      <c r="F225" s="191">
        <f>SUM(G226:G226)</f>
        <v>0</v>
      </c>
      <c r="G225" s="192"/>
      <c r="H225" s="184"/>
      <c r="I225" s="200"/>
    </row>
    <row r="226" spans="1:60" ht="13.5" outlineLevel="1" thickBot="1">
      <c r="A226" s="211">
        <v>66</v>
      </c>
      <c r="B226" s="212" t="s">
        <v>350</v>
      </c>
      <c r="C226" s="230" t="s">
        <v>351</v>
      </c>
      <c r="D226" s="213" t="s">
        <v>352</v>
      </c>
      <c r="E226" s="214">
        <v>4</v>
      </c>
      <c r="F226" s="215"/>
      <c r="G226" s="216">
        <f>E226*F226</f>
        <v>0</v>
      </c>
      <c r="H226" s="217"/>
      <c r="I226" s="218" t="s">
        <v>237</v>
      </c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>
        <v>21</v>
      </c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</row>
    <row r="227" spans="1:60" hidden="1">
      <c r="C227" s="231"/>
      <c r="AK227">
        <f>SUM(AK1:AK226)</f>
        <v>0</v>
      </c>
      <c r="AL227">
        <f>SUM(AL1:AL226)</f>
        <v>0</v>
      </c>
      <c r="AN227">
        <v>15</v>
      </c>
      <c r="AO227">
        <v>21</v>
      </c>
    </row>
    <row r="228" spans="1:60" ht="13.5" hidden="1" thickBot="1">
      <c r="A228" s="219"/>
      <c r="B228" s="220" t="s">
        <v>353</v>
      </c>
      <c r="C228" s="232"/>
      <c r="D228" s="221"/>
      <c r="E228" s="221"/>
      <c r="F228" s="221"/>
      <c r="G228" s="222">
        <f>F8+F58+F78+F89+F133+F156+F221+F225</f>
        <v>0</v>
      </c>
      <c r="AN228">
        <f>SUMIF(AM8:AM227,AN227,G8:G227)</f>
        <v>0</v>
      </c>
      <c r="AO228">
        <f>SUMIF(AM8:AM227,AO227,G8:G227)</f>
        <v>0</v>
      </c>
    </row>
  </sheetData>
  <sheetProtection password="C5AD" sheet="1"/>
  <mergeCells count="85">
    <mergeCell ref="F225:G225"/>
    <mergeCell ref="B215:G215"/>
    <mergeCell ref="B216:G216"/>
    <mergeCell ref="B218:G218"/>
    <mergeCell ref="F221:G221"/>
    <mergeCell ref="B222:G222"/>
    <mergeCell ref="B223:G223"/>
    <mergeCell ref="B193:G193"/>
    <mergeCell ref="B194:G194"/>
    <mergeCell ref="B196:G196"/>
    <mergeCell ref="B197:G197"/>
    <mergeCell ref="B203:G203"/>
    <mergeCell ref="B213:G213"/>
    <mergeCell ref="B182:G182"/>
    <mergeCell ref="B185:G185"/>
    <mergeCell ref="B186:G186"/>
    <mergeCell ref="B189:G189"/>
    <mergeCell ref="B190:G190"/>
    <mergeCell ref="B191:G191"/>
    <mergeCell ref="B158:G158"/>
    <mergeCell ref="B159:G159"/>
    <mergeCell ref="B165:G165"/>
    <mergeCell ref="B177:G177"/>
    <mergeCell ref="B178:G178"/>
    <mergeCell ref="B181:G181"/>
    <mergeCell ref="C147:G147"/>
    <mergeCell ref="C149:G149"/>
    <mergeCell ref="C151:G151"/>
    <mergeCell ref="C153:G153"/>
    <mergeCell ref="F156:G156"/>
    <mergeCell ref="B157:G157"/>
    <mergeCell ref="C137:G137"/>
    <mergeCell ref="C138:G138"/>
    <mergeCell ref="C139:G139"/>
    <mergeCell ref="C140:G140"/>
    <mergeCell ref="C143:G143"/>
    <mergeCell ref="C145:G145"/>
    <mergeCell ref="B110:G110"/>
    <mergeCell ref="B114:G114"/>
    <mergeCell ref="B115:G115"/>
    <mergeCell ref="F133:G133"/>
    <mergeCell ref="B134:G134"/>
    <mergeCell ref="B135:G135"/>
    <mergeCell ref="B90:G90"/>
    <mergeCell ref="C92:G92"/>
    <mergeCell ref="C98:G98"/>
    <mergeCell ref="B104:G104"/>
    <mergeCell ref="B105:G105"/>
    <mergeCell ref="B109:G109"/>
    <mergeCell ref="F78:G78"/>
    <mergeCell ref="B79:G79"/>
    <mergeCell ref="B80:G80"/>
    <mergeCell ref="B83:G83"/>
    <mergeCell ref="B84:G84"/>
    <mergeCell ref="F89:G89"/>
    <mergeCell ref="B66:G66"/>
    <mergeCell ref="B68:G68"/>
    <mergeCell ref="B69:G69"/>
    <mergeCell ref="B70:G70"/>
    <mergeCell ref="B72:G72"/>
    <mergeCell ref="B73:G73"/>
    <mergeCell ref="F58:G58"/>
    <mergeCell ref="B59:G59"/>
    <mergeCell ref="B60:G60"/>
    <mergeCell ref="B62:G62"/>
    <mergeCell ref="B63:G63"/>
    <mergeCell ref="B64:G64"/>
    <mergeCell ref="B31:G31"/>
    <mergeCell ref="B36:G36"/>
    <mergeCell ref="B37:G37"/>
    <mergeCell ref="B44:G44"/>
    <mergeCell ref="B45:G45"/>
    <mergeCell ref="B51:G51"/>
    <mergeCell ref="B9:G9"/>
    <mergeCell ref="B10:G10"/>
    <mergeCell ref="B11:G11"/>
    <mergeCell ref="B20:G20"/>
    <mergeCell ref="B22:G22"/>
    <mergeCell ref="B30:G30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2013088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2013088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2012-06-29T07:38:16Z</cp:lastPrinted>
  <dcterms:created xsi:type="dcterms:W3CDTF">2009-04-08T07:15:50Z</dcterms:created>
  <dcterms:modified xsi:type="dcterms:W3CDTF">2014-02-09T09:20:51Z</dcterms:modified>
</cp:coreProperties>
</file>